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todd_bailey_state_sd_us/Documents/Central.2023/Annual Reports/"/>
    </mc:Choice>
  </mc:AlternateContent>
  <xr:revisionPtr revIDLastSave="4" documentId="8_{C032C4FD-B4BB-400C-B270-A8517949C538}" xr6:coauthVersionLast="47" xr6:coauthVersionMax="47" xr10:uidLastSave="{EFD38A5F-0D97-4795-98B1-E7D7C591F394}"/>
  <bookViews>
    <workbookView xWindow="-120" yWindow="-120" windowWidth="29040" windowHeight="15840" xr2:uid="{00000000-000D-0000-FFFF-FFFF00000000}"/>
  </bookViews>
  <sheets>
    <sheet name="A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" i="1" l="1"/>
  <c r="AE1" i="1"/>
  <c r="AL1" i="1"/>
  <c r="AR1" i="1"/>
  <c r="AW1" i="1"/>
  <c r="BA1" i="1"/>
  <c r="BG1" i="1"/>
  <c r="BJ1" i="1"/>
  <c r="AH4" i="1"/>
  <c r="AI4" i="1"/>
  <c r="AJ4" i="1"/>
  <c r="AK4" i="1"/>
  <c r="AL4" i="1"/>
  <c r="AM4" i="1"/>
  <c r="V7" i="1"/>
  <c r="V8" i="1" s="1"/>
  <c r="V9" i="1" s="1"/>
  <c r="V10" i="1" s="1"/>
  <c r="V11" i="1" s="1"/>
  <c r="V12" i="1" s="1"/>
  <c r="V13" i="1" s="1"/>
  <c r="V14" i="1" s="1"/>
  <c r="V15" i="1" s="1"/>
  <c r="V17" i="1" s="1"/>
  <c r="V18" i="1" s="1"/>
  <c r="V19" i="1" s="1"/>
  <c r="V20" i="1" s="1"/>
  <c r="AA7" i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I11" i="1"/>
  <c r="AJ11" i="1"/>
  <c r="AK11" i="1"/>
  <c r="AL11" i="1"/>
  <c r="AM11" i="1"/>
  <c r="AA22" i="1"/>
  <c r="AA23" i="1" s="1"/>
  <c r="AA24" i="1" s="1"/>
  <c r="AA25" i="1" s="1"/>
  <c r="AA26" i="1" s="1"/>
  <c r="F23" i="1"/>
  <c r="V23" i="1"/>
  <c r="V24" i="1" s="1"/>
  <c r="V25" i="1" s="1"/>
  <c r="V26" i="1" s="1"/>
  <c r="V27" i="1" s="1"/>
  <c r="V28" i="1" s="1"/>
  <c r="V29" i="1" s="1"/>
  <c r="V30" i="1" s="1"/>
  <c r="V31" i="1" s="1"/>
  <c r="V32" i="1" s="1"/>
  <c r="AA29" i="1"/>
  <c r="AA30" i="1"/>
  <c r="AA31" i="1" s="1"/>
  <c r="AA35" i="1"/>
  <c r="AA36" i="1" s="1"/>
  <c r="AA37" i="1" s="1"/>
  <c r="AA38" i="1" s="1"/>
  <c r="AA39" i="1" s="1"/>
  <c r="AA40" i="1" s="1"/>
  <c r="AA41" i="1" s="1"/>
  <c r="AA42" i="1" s="1"/>
  <c r="AA43" i="1" s="1"/>
  <c r="AA44" i="1" s="1"/>
  <c r="E46" i="1"/>
</calcChain>
</file>

<file path=xl/sharedStrings.xml><?xml version="1.0" encoding="utf-8"?>
<sst xmlns="http://schemas.openxmlformats.org/spreadsheetml/2006/main" count="303" uniqueCount="242">
  <si>
    <t>General Instructions</t>
  </si>
  <si>
    <t>VERIFICATION</t>
  </si>
  <si>
    <t>COMPANY:</t>
  </si>
  <si>
    <t>YEAR:</t>
  </si>
  <si>
    <t>COMPANY</t>
  </si>
  <si>
    <t xml:space="preserve">COMPANY:  </t>
  </si>
  <si>
    <t>Location of Principal Office of Company:</t>
  </si>
  <si>
    <t>AIRLINE BALANCE SHEET</t>
  </si>
  <si>
    <t>SYSTEM</t>
  </si>
  <si>
    <t>OPERATING STATISTICS</t>
  </si>
  <si>
    <t>SOUTH DAKOTA FLIGHT PROPERTY TAX RETURN</t>
  </si>
  <si>
    <t>IMPORTANT CHANGES DURING THE YEAR</t>
  </si>
  <si>
    <t xml:space="preserve">STATE OF </t>
  </si>
  <si>
    <t>Line</t>
  </si>
  <si>
    <t>ASSETS</t>
  </si>
  <si>
    <t>ACCT</t>
  </si>
  <si>
    <t>BALANCE</t>
  </si>
  <si>
    <t>LIABILITIES</t>
  </si>
  <si>
    <t>PLANT INVESTMENT INFORMATION</t>
  </si>
  <si>
    <t>TYPE OF EQUIPMENT (PLANE)</t>
  </si>
  <si>
    <t>SOUTH DAKOTA ORIGINATING AND TERMINATING TONNAGE</t>
  </si>
  <si>
    <t>in the state of South Dakota.  One copy of the form, properly filled out</t>
  </si>
  <si>
    <t>Under Laws of What State Organized:</t>
  </si>
  <si>
    <t>ACCOUNT DESCRIPTION</t>
  </si>
  <si>
    <t>#</t>
  </si>
  <si>
    <t>BEG. YEAR</t>
  </si>
  <si>
    <t>END OF YEAR</t>
  </si>
  <si>
    <t>Plane --&gt;</t>
  </si>
  <si>
    <t>Please furnish information regarding the following items, if applicable.  Use additional pages if needed.</t>
  </si>
  <si>
    <t>COUNTY OF</t>
  </si>
  <si>
    <t>Current Assets</t>
  </si>
  <si>
    <t>Current Liabilities</t>
  </si>
  <si>
    <t>Net Plant &amp; Equipment, (ex. CWIP)</t>
  </si>
  <si>
    <t xml:space="preserve"> </t>
  </si>
  <si>
    <t>YEAR</t>
  </si>
  <si>
    <t>TYPE/MODEL OF AIRCRAFT</t>
  </si>
  <si>
    <t>NET</t>
  </si>
  <si>
    <t>Originating &amp; Terminating Tonnage</t>
  </si>
  <si>
    <t>COUNTY &amp; AIRPORT</t>
  </si>
  <si>
    <t>PASSENGERS</t>
  </si>
  <si>
    <t>FREIGHT</t>
  </si>
  <si>
    <t>EXPRESS</t>
  </si>
  <si>
    <t>TOTAL</t>
  </si>
  <si>
    <t>%</t>
  </si>
  <si>
    <t>Avenue, Pierre SD 57501-3185.  One copy of the report should be retained</t>
  </si>
  <si>
    <t>Date of Organization:</t>
  </si>
  <si>
    <t>Cash</t>
  </si>
  <si>
    <t>Current Maturities of Long-Term Debt</t>
  </si>
  <si>
    <t>Net Noncapitalized leased property</t>
  </si>
  <si>
    <t>ACQUIRED</t>
  </si>
  <si>
    <t>(If the Plane is a prop or turboprop please state)</t>
  </si>
  <si>
    <t>COST</t>
  </si>
  <si>
    <t>VALUE</t>
  </si>
  <si>
    <t xml:space="preserve">     A.  Passenger</t>
  </si>
  <si>
    <t>ANNUAL REPORT TO SOUTH DAKOTA</t>
  </si>
  <si>
    <t>by the respondent in its filed for reference.</t>
  </si>
  <si>
    <t xml:space="preserve">I, __________________________________, _______________________________  of the </t>
  </si>
  <si>
    <t>Short Term Investments</t>
  </si>
  <si>
    <t>Notes Payable - Banks</t>
  </si>
  <si>
    <t>Other</t>
  </si>
  <si>
    <t xml:space="preserve">     B.  Express</t>
  </si>
  <si>
    <t>AIRLINE COMPANIES</t>
  </si>
  <si>
    <t>Name and Post Office Address of Officers:</t>
  </si>
  <si>
    <t xml:space="preserve">_________________________________________, company declare under penalty of </t>
  </si>
  <si>
    <t>Notes Receivable</t>
  </si>
  <si>
    <t>Notes Payable - Others</t>
  </si>
  <si>
    <t>TOTAL OPERATING PROPERTY</t>
  </si>
  <si>
    <t xml:space="preserve">     C.  Freight</t>
  </si>
  <si>
    <t>1) Purchases or sales of important units or property or equipment, separate South Dakota changes</t>
  </si>
  <si>
    <t>Failure to file an annual report or the filing of an incomplete report will result</t>
  </si>
  <si>
    <t>perjury that I am the above entitled officer of said company; that I am duly authorized and</t>
  </si>
  <si>
    <t>Accounts Receivable</t>
  </si>
  <si>
    <t>Trade Accounts - Payable</t>
  </si>
  <si>
    <t xml:space="preserve">    from changes in other states.</t>
  </si>
  <si>
    <t xml:space="preserve">OF </t>
  </si>
  <si>
    <t>in valuation and assessment by the Department of Revenue from the best</t>
  </si>
  <si>
    <t xml:space="preserve">TITLE </t>
  </si>
  <si>
    <t>NAME</t>
  </si>
  <si>
    <t>ADDRESS</t>
  </si>
  <si>
    <t>empowered by said company to make this verification; that the foregoing report has been</t>
  </si>
  <si>
    <t>Less: Allowance for Uncollectable Accounts</t>
  </si>
  <si>
    <t>Accounts Payable - Others</t>
  </si>
  <si>
    <t>INCOME INFORMATION</t>
  </si>
  <si>
    <t>information available.  Incomplete reports will be returned to the respondent</t>
  </si>
  <si>
    <t>prepared under my supervision and direction from the original books, papers and statements</t>
  </si>
  <si>
    <t xml:space="preserve">  Notes and Accounts Receivable - Net</t>
  </si>
  <si>
    <t>Current Obligations under Cap. Lease</t>
  </si>
  <si>
    <t>DESCRIPTION</t>
  </si>
  <si>
    <t>Airplane Hours in Flight</t>
  </si>
  <si>
    <t>and considered not filed.</t>
  </si>
  <si>
    <t xml:space="preserve">and schedules in said report are true and correct according to my best knowledge and </t>
  </si>
  <si>
    <t xml:space="preserve">  Spare Parts &amp; Supplies - Net</t>
  </si>
  <si>
    <t>Accrued Salaries - Wages</t>
  </si>
  <si>
    <t>A. Gross Airline Operating Revenue</t>
  </si>
  <si>
    <t>belief.</t>
  </si>
  <si>
    <t>Prepaid Items</t>
  </si>
  <si>
    <t>Accrued Vacation Liability</t>
  </si>
  <si>
    <t>B. Gross Airline Operating Expenses</t>
  </si>
  <si>
    <t>Revenue Ton Miles</t>
  </si>
  <si>
    <t>This report must be completed in ink or typed.</t>
  </si>
  <si>
    <t>Other Current Assets</t>
  </si>
  <si>
    <t>Accrued Interest</t>
  </si>
  <si>
    <t>C. NOIBD &amp; T (line A less Line B)</t>
  </si>
  <si>
    <t>Signed</t>
  </si>
  <si>
    <t>TOTAL CURRENT ASSETS</t>
  </si>
  <si>
    <t>Accrued Taxes</t>
  </si>
  <si>
    <t>D. DEPRECIATION CHARGES:</t>
  </si>
  <si>
    <t xml:space="preserve">TO THE </t>
  </si>
  <si>
    <t>Investments and Special Funds</t>
  </si>
  <si>
    <t>Dividends Declared</t>
  </si>
  <si>
    <t xml:space="preserve">E. RENT/LEASE PYMT OF NONCAP LEASED EQUIP </t>
  </si>
  <si>
    <t>DEPARTMENT OF REVENUE</t>
  </si>
  <si>
    <t>Dated</t>
  </si>
  <si>
    <t>Investments in Assoc. Companies</t>
  </si>
  <si>
    <t>Air Traffic Liability</t>
  </si>
  <si>
    <t>F.  TAXES: (Airline Operations Only)</t>
  </si>
  <si>
    <t>PROPERTY TAX DIVISION</t>
  </si>
  <si>
    <t>not be made to take the place of the required entries.  When the word "NONE"</t>
  </si>
  <si>
    <t>Other Investments &amp; Receivable</t>
  </si>
  <si>
    <t>Other Current Liabilities</t>
  </si>
  <si>
    <t xml:space="preserve">     1) Federal Income Tax</t>
  </si>
  <si>
    <t>445 EAST CAPITOL AVE</t>
  </si>
  <si>
    <t>truly and completely states the fact it should be given to and particular inquiry.</t>
  </si>
  <si>
    <t>Special Funds</t>
  </si>
  <si>
    <t>TOTAL CURRENT LIABILITIES</t>
  </si>
  <si>
    <t xml:space="preserve">        a. deferred</t>
  </si>
  <si>
    <t>PIERRE, SD 57501-3185</t>
  </si>
  <si>
    <t xml:space="preserve">If any schedule does not apply to the respondent such fact should be shown </t>
  </si>
  <si>
    <t>President, Vice President, General Superintendent, Auditor, Tax Agent or some other</t>
  </si>
  <si>
    <t>TOTAL INVESTMENTS &amp; SPECIAL FUNDS</t>
  </si>
  <si>
    <t xml:space="preserve">  Non Current Liabilities</t>
  </si>
  <si>
    <t xml:space="preserve">        b. current</t>
  </si>
  <si>
    <t>SOUTH DAKOTA</t>
  </si>
  <si>
    <t>2)  Important changes in financial structure and position of the company.</t>
  </si>
  <si>
    <t>PHONE: (605) 773-3311</t>
  </si>
  <si>
    <t>general officer of such company as the case may be who is authorized to make such</t>
  </si>
  <si>
    <t>Operating Property &amp; Equipment</t>
  </si>
  <si>
    <t>Long Term Debt</t>
  </si>
  <si>
    <t xml:space="preserve">        c. investment tax credits</t>
  </si>
  <si>
    <t>returns.</t>
  </si>
  <si>
    <t>Flight Equipment</t>
  </si>
  <si>
    <t>Advances from Assoc. Companies</t>
  </si>
  <si>
    <t xml:space="preserve">     2) State Income Tax</t>
  </si>
  <si>
    <t xml:space="preserve">FOR CALENDAR YEAR ENDING DECEMBER 31, </t>
  </si>
  <si>
    <t>Each respondent shall file in addition to the required report forms the following</t>
  </si>
  <si>
    <t>Ground Equipment</t>
  </si>
  <si>
    <t>Pension Liability</t>
  </si>
  <si>
    <t xml:space="preserve">     3) State &amp; Local Property Tax</t>
  </si>
  <si>
    <t>items:</t>
  </si>
  <si>
    <t>Lss: Allowance for Depreciation</t>
  </si>
  <si>
    <t>Noncurrent Obligations under Cap. Lease</t>
  </si>
  <si>
    <t xml:space="preserve">     4) Other Taxes</t>
  </si>
  <si>
    <t xml:space="preserve">Name of Officer in charge of </t>
  </si>
  <si>
    <t xml:space="preserve">  Property and Equipment - Net</t>
  </si>
  <si>
    <t>Other Non-current Liabilities</t>
  </si>
  <si>
    <t>G. NET AIRLINE OPERATING INCOME BEFORE</t>
  </si>
  <si>
    <t>correspondence concerning</t>
  </si>
  <si>
    <t>Land</t>
  </si>
  <si>
    <t>TOTAL NONCURRENT LIABILITIES</t>
  </si>
  <si>
    <t xml:space="preserve">        INTEREST EXPENSE</t>
  </si>
  <si>
    <t>this report:</t>
  </si>
  <si>
    <t>Equipment Deposits &amp; Advanced Payments</t>
  </si>
  <si>
    <t>Deferred Credits</t>
  </si>
  <si>
    <t>H. Interest expense</t>
  </si>
  <si>
    <t>Construction Work in Progress</t>
  </si>
  <si>
    <t>Deferred Income Taxes</t>
  </si>
  <si>
    <t>Title:</t>
  </si>
  <si>
    <t>C.   A copy of the annual report to Stockholders of the company if Applicable.</t>
  </si>
  <si>
    <t>Leased Property Under Capital Leases</t>
  </si>
  <si>
    <t>Deferred Investment Tax Credits</t>
  </si>
  <si>
    <t>D.   A copy of the latest form 10-K submitted to the SEC, if Applicable.</t>
  </si>
  <si>
    <t>Capital Leases- Accum. Amortization</t>
  </si>
  <si>
    <t>Other Deferred Credits</t>
  </si>
  <si>
    <t>Address:</t>
  </si>
  <si>
    <t>E.   A copy of any ANNUAL financial or statistical report regularly prepared and</t>
  </si>
  <si>
    <t>TOTAL OPERATING PROPERTY &amp; EQUIP.</t>
  </si>
  <si>
    <t>TOTAL DEFERRED CREDITS</t>
  </si>
  <si>
    <t xml:space="preserve">      distributed to bondholders, security analysts or industry association.</t>
  </si>
  <si>
    <t>Non Operating Property &amp; Equipment</t>
  </si>
  <si>
    <t>Stockholders' Equity</t>
  </si>
  <si>
    <t>3)  Allowed rate of return per most recent settled rate case, _________% as of ____________________</t>
  </si>
  <si>
    <t>Less: Allowance for Depreciation</t>
  </si>
  <si>
    <t xml:space="preserve">   Capital Stock</t>
  </si>
  <si>
    <t xml:space="preserve">     rating agency:______________________________________________________________________.</t>
  </si>
  <si>
    <t>City:</t>
  </si>
  <si>
    <t>Non-Operating Property &amp; Equipment - Net</t>
  </si>
  <si>
    <t>Preferred Stock</t>
  </si>
  <si>
    <t>Any information that would result in a more equitable assessment should be</t>
  </si>
  <si>
    <t>Other Assets</t>
  </si>
  <si>
    <t>Common Stock</t>
  </si>
  <si>
    <t xml:space="preserve">State:        </t>
  </si>
  <si>
    <t>Zip Code:</t>
  </si>
  <si>
    <t>Long-Term Prepayments</t>
  </si>
  <si>
    <t>Subscribed and Unissued</t>
  </si>
  <si>
    <t>Unamortized Development Costs</t>
  </si>
  <si>
    <t>Total Capital Stock</t>
  </si>
  <si>
    <t>PERCENTAGE OF SYSTEM  (SOUTH DAKOTA / SYSTEM)</t>
  </si>
  <si>
    <t>CHIEF OFFICER OR MANAGING AGENT FOR SOUTH DAKOTA;</t>
  </si>
  <si>
    <t>Other Assets &amp; Deferred Charges</t>
  </si>
  <si>
    <t>Additional Capital Invested</t>
  </si>
  <si>
    <t>Phone:</t>
  </si>
  <si>
    <t>Phone Fax:</t>
  </si>
  <si>
    <t>Unsupported claims will not be given consideration.</t>
  </si>
  <si>
    <t>TOTAL OTHER ASSETS NET</t>
  </si>
  <si>
    <t>Total Paid in Capital</t>
  </si>
  <si>
    <t>TOTAL ASSETS</t>
  </si>
  <si>
    <t>Retained Earnings</t>
  </si>
  <si>
    <t>ROUND ALL NUMBERS TO THE NEAREST DOLLAR.</t>
  </si>
  <si>
    <t>Total Stockholders' Equity</t>
  </si>
  <si>
    <t>E-mail Address:</t>
  </si>
  <si>
    <t>Less: Treasury Stock</t>
  </si>
  <si>
    <t>PERCENT (SD/SYSTEM)</t>
  </si>
  <si>
    <t>If the accounts are substantially different, a copy of the company's balance sheet as of December 31st</t>
  </si>
  <si>
    <t>NET STOCKHOLDERS' EQUITY</t>
  </si>
  <si>
    <t>of the report year and a copy of the previous years balance sheet will be accepted.</t>
  </si>
  <si>
    <t>TOTAL LIABILITIES &amp; STOCKHOLDERS EQ.</t>
  </si>
  <si>
    <t>Airplane Hours in Flight   (PERCENT)</t>
  </si>
  <si>
    <t>(SD/SYSTEM)</t>
  </si>
  <si>
    <t xml:space="preserve">Due by June 1, </t>
  </si>
  <si>
    <t>4) Any other facts or information which you believe will be of help in valuing the company.</t>
  </si>
  <si>
    <t>PERCENT  (SD/SYSTEM)</t>
  </si>
  <si>
    <t>TOTAL PERCENT</t>
  </si>
  <si>
    <t xml:space="preserve">AVERAGE PERCENT </t>
  </si>
  <si>
    <t xml:space="preserve">A.  Copy of the annual reports as submitted to the complete form as filed to the ICC </t>
  </si>
  <si>
    <t xml:space="preserve">     or form M as filed to the FCC.</t>
  </si>
  <si>
    <t>The state will consider additional information regarding the valuation.</t>
  </si>
  <si>
    <t xml:space="preserve">APG </t>
  </si>
  <si>
    <t>WHOLESALE</t>
  </si>
  <si>
    <t>APG WHOLE</t>
  </si>
  <si>
    <t>SALE &lt; 20%</t>
  </si>
  <si>
    <t xml:space="preserve">ORIGINAL </t>
  </si>
  <si>
    <t xml:space="preserve">NET </t>
  </si>
  <si>
    <r>
      <t xml:space="preserve">This annual report form  </t>
    </r>
    <r>
      <rPr>
        <b/>
        <sz val="10"/>
        <rFont val="Segoe UI"/>
        <family val="2"/>
      </rPr>
      <t>SHALL</t>
    </r>
    <r>
      <rPr>
        <sz val="10"/>
        <rFont val="Segoe UI"/>
        <family val="2"/>
      </rPr>
      <t xml:space="preserve"> be used by all companies operation</t>
    </r>
  </si>
  <si>
    <r>
      <t xml:space="preserve">AIRCRAFT SCHEDULE   -   </t>
    </r>
    <r>
      <rPr>
        <b/>
        <u/>
        <sz val="10"/>
        <rFont val="Segoe UI"/>
        <family val="2"/>
      </rPr>
      <t>OWNED</t>
    </r>
  </si>
  <si>
    <r>
      <t xml:space="preserve">AIRCRAFT SCHEDULE   -   </t>
    </r>
    <r>
      <rPr>
        <b/>
        <u/>
        <sz val="10"/>
        <rFont val="Segoe UI"/>
        <family val="2"/>
      </rPr>
      <t>LEASED</t>
    </r>
  </si>
  <si>
    <r>
      <t xml:space="preserve"> SHALL</t>
    </r>
    <r>
      <rPr>
        <sz val="10"/>
        <rFont val="Segoe UI"/>
        <family val="2"/>
      </rPr>
      <t xml:space="preserve"> be filed with the Department of the Revenue, 445 East Capitol</t>
    </r>
  </si>
  <si>
    <r>
      <t xml:space="preserve">Instructions </t>
    </r>
    <r>
      <rPr>
        <b/>
        <sz val="10"/>
        <rFont val="Segoe UI"/>
        <family val="2"/>
      </rPr>
      <t>SHALL</t>
    </r>
    <r>
      <rPr>
        <sz val="10"/>
        <rFont val="Segoe UI"/>
        <family val="2"/>
      </rPr>
      <t xml:space="preserve"> be carefully observed and each question or entry should</t>
    </r>
  </si>
  <si>
    <r>
      <t xml:space="preserve">be fully and accurately answered.  References to prior years reports </t>
    </r>
    <r>
      <rPr>
        <b/>
        <sz val="10"/>
        <rFont val="Segoe UI"/>
        <family val="2"/>
      </rPr>
      <t>SHALL</t>
    </r>
  </si>
  <si>
    <r>
      <t xml:space="preserve">on the schedule by the words  </t>
    </r>
    <r>
      <rPr>
        <b/>
        <sz val="10"/>
        <rFont val="Segoe UI"/>
        <family val="2"/>
      </rPr>
      <t>"NOT APPLICABLE"</t>
    </r>
    <r>
      <rPr>
        <sz val="10"/>
        <rFont val="Segoe UI"/>
        <family val="2"/>
      </rPr>
      <t>.</t>
    </r>
  </si>
  <si>
    <r>
      <t xml:space="preserve">submitted with this </t>
    </r>
    <r>
      <rPr>
        <b/>
        <sz val="10"/>
        <rFont val="Segoe UI"/>
        <family val="2"/>
      </rPr>
      <t>completed</t>
    </r>
    <r>
      <rPr>
        <sz val="10"/>
        <rFont val="Segoe UI"/>
        <family val="2"/>
      </rPr>
      <t xml:space="preserve"> report.</t>
    </r>
  </si>
  <si>
    <r>
      <t xml:space="preserve">Claims for obsolescence </t>
    </r>
    <r>
      <rPr>
        <b/>
        <sz val="10"/>
        <rFont val="Segoe UI"/>
        <family val="2"/>
      </rPr>
      <t>SHALL</t>
    </r>
    <r>
      <rPr>
        <sz val="10"/>
        <rFont val="Segoe UI"/>
        <family val="2"/>
      </rPr>
      <t xml:space="preserve"> be supported with complete documentation.</t>
    </r>
  </si>
  <si>
    <r>
      <t xml:space="preserve">                                                            </t>
    </r>
    <r>
      <rPr>
        <sz val="10"/>
        <rFont val="Segoe UI"/>
        <family val="2"/>
      </rPr>
      <t xml:space="preserve">Website: </t>
    </r>
    <r>
      <rPr>
        <u/>
        <sz val="10"/>
        <rFont val="Segoe UI"/>
        <family val="2"/>
      </rPr>
      <t xml:space="preserve">                                                             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</si>
</sst>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11" x14ac:knownFonts="1">
    <font>
      <sz val="10"/>
      <name val="Arial"/>
    </font>
    <font>
      <sz val="10"/>
      <name val="Arial"/>
    </font>
    <font>
      <sz val="10"/>
      <name val="Segoe UI"/>
      <family val="2"/>
    </font>
    <font>
      <b/>
      <sz val="10"/>
      <name val="Segoe UI"/>
      <family val="2"/>
    </font>
    <font>
      <sz val="8"/>
      <name val="Segoe UI"/>
      <family val="2"/>
    </font>
    <font>
      <b/>
      <u/>
      <sz val="10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u/>
      <sz val="10"/>
      <name val="Segoe UI"/>
      <family val="2"/>
    </font>
    <font>
      <b/>
      <sz val="9"/>
      <name val="Segoe UI"/>
      <family val="2"/>
    </font>
    <font>
      <b/>
      <u/>
      <sz val="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6" fillId="0" borderId="0" xfId="0" applyFont="1"/>
    <xf numFmtId="0" fontId="3" fillId="0" borderId="4" xfId="0" applyFont="1" applyBorder="1" applyAlignment="1">
      <alignment horizontal="center"/>
    </xf>
    <xf numFmtId="0" fontId="4" fillId="0" borderId="3" xfId="0" applyFont="1" applyBorder="1"/>
    <xf numFmtId="0" fontId="6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0" xfId="0" applyFont="1" applyAlignment="1">
      <alignment horizontal="left"/>
    </xf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164" fontId="4" fillId="0" borderId="3" xfId="1" applyNumberFormat="1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3" xfId="0" applyFont="1" applyFill="1" applyBorder="1"/>
    <xf numFmtId="164" fontId="4" fillId="2" borderId="3" xfId="1" applyNumberFormat="1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7" xfId="0" applyFont="1" applyBorder="1"/>
    <xf numFmtId="0" fontId="3" fillId="0" borderId="8" xfId="0" applyFont="1" applyBorder="1"/>
    <xf numFmtId="0" fontId="4" fillId="0" borderId="9" xfId="0" applyFont="1" applyBorder="1"/>
    <xf numFmtId="0" fontId="4" fillId="0" borderId="4" xfId="0" applyFont="1" applyBorder="1"/>
    <xf numFmtId="0" fontId="4" fillId="0" borderId="10" xfId="0" applyFont="1" applyBorder="1"/>
    <xf numFmtId="0" fontId="4" fillId="0" borderId="3" xfId="0" applyFont="1" applyBorder="1" applyAlignment="1">
      <alignment horizontal="centerContinuous"/>
    </xf>
    <xf numFmtId="0" fontId="3" fillId="2" borderId="3" xfId="0" applyFont="1" applyFill="1" applyBorder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6" fillId="0" borderId="11" xfId="0" applyFont="1" applyBorder="1"/>
    <xf numFmtId="0" fontId="4" fillId="0" borderId="12" xfId="0" applyFont="1" applyBorder="1"/>
    <xf numFmtId="0" fontId="2" fillId="0" borderId="0" xfId="0" applyFont="1" applyAlignment="1"/>
    <xf numFmtId="0" fontId="2" fillId="2" borderId="3" xfId="0" applyFont="1" applyFill="1" applyBorder="1" applyAlignment="1">
      <alignment horizontal="center"/>
    </xf>
    <xf numFmtId="0" fontId="6" fillId="0" borderId="13" xfId="0" applyFont="1" applyBorder="1"/>
    <xf numFmtId="0" fontId="4" fillId="0" borderId="14" xfId="0" applyFont="1" applyBorder="1"/>
    <xf numFmtId="0" fontId="4" fillId="0" borderId="11" xfId="0" applyFont="1" applyBorder="1"/>
    <xf numFmtId="0" fontId="4" fillId="0" borderId="0" xfId="0" applyFont="1" applyAlignment="1">
      <alignment horizontal="center"/>
    </xf>
    <xf numFmtId="0" fontId="3" fillId="0" borderId="2" xfId="0" applyFont="1" applyBorder="1" applyAlignment="1"/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2" borderId="3" xfId="0" applyFont="1" applyFill="1" applyBorder="1"/>
    <xf numFmtId="0" fontId="6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6" fillId="2" borderId="8" xfId="0" applyFont="1" applyFill="1" applyBorder="1"/>
    <xf numFmtId="0" fontId="4" fillId="2" borderId="9" xfId="0" applyFont="1" applyFill="1" applyBorder="1"/>
    <xf numFmtId="0" fontId="4" fillId="2" borderId="4" xfId="0" applyFont="1" applyFill="1" applyBorder="1"/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9" fontId="3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3" fillId="0" borderId="0" xfId="0" applyFont="1"/>
    <xf numFmtId="0" fontId="7" fillId="0" borderId="0" xfId="0" applyFont="1"/>
    <xf numFmtId="0" fontId="3" fillId="2" borderId="3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0" fontId="9" fillId="0" borderId="3" xfId="0" applyFont="1" applyBorder="1"/>
    <xf numFmtId="164" fontId="7" fillId="0" borderId="3" xfId="1" applyNumberFormat="1" applyFont="1" applyBorder="1"/>
    <xf numFmtId="0" fontId="9" fillId="2" borderId="3" xfId="0" applyFont="1" applyFill="1" applyBorder="1" applyAlignment="1">
      <alignment horizontal="center"/>
    </xf>
    <xf numFmtId="164" fontId="7" fillId="2" borderId="3" xfId="1" applyNumberFormat="1" applyFont="1" applyFill="1" applyBorder="1"/>
    <xf numFmtId="0" fontId="9" fillId="2" borderId="3" xfId="0" applyFont="1" applyFill="1" applyBorder="1"/>
    <xf numFmtId="0" fontId="7" fillId="3" borderId="3" xfId="0" applyFont="1" applyFill="1" applyBorder="1"/>
    <xf numFmtId="164" fontId="7" fillId="3" borderId="3" xfId="1" applyNumberFormat="1" applyFont="1" applyFill="1" applyBorder="1"/>
    <xf numFmtId="164" fontId="9" fillId="0" borderId="3" xfId="1" applyNumberFormat="1" applyFont="1" applyFill="1" applyBorder="1" applyAlignment="1"/>
    <xf numFmtId="0" fontId="10" fillId="0" borderId="3" xfId="0" applyFont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165" fontId="7" fillId="0" borderId="3" xfId="2" applyNumberFormat="1" applyFont="1" applyBorder="1"/>
    <xf numFmtId="165" fontId="7" fillId="0" borderId="3" xfId="0" applyNumberFormat="1" applyFont="1" applyBorder="1"/>
    <xf numFmtId="165" fontId="7" fillId="2" borderId="3" xfId="2" applyNumberFormat="1" applyFont="1" applyFill="1" applyBorder="1"/>
    <xf numFmtId="0" fontId="7" fillId="0" borderId="3" xfId="0" applyFont="1" applyBorder="1" applyAlignment="1">
      <alignment horizontal="center"/>
    </xf>
    <xf numFmtId="0" fontId="7" fillId="2" borderId="3" xfId="0" applyFont="1" applyFill="1" applyBorder="1"/>
    <xf numFmtId="10" fontId="7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56"/>
  <sheetViews>
    <sheetView tabSelected="1" workbookViewId="0">
      <selection activeCell="E6" sqref="E6"/>
    </sheetView>
  </sheetViews>
  <sheetFormatPr defaultRowHeight="14.25" x14ac:dyDescent="0.25"/>
  <cols>
    <col min="1" max="1" width="17.28515625" style="3" customWidth="1"/>
    <col min="2" max="2" width="9.140625" style="3"/>
    <col min="3" max="3" width="9.42578125" style="3" customWidth="1"/>
    <col min="4" max="4" width="19.28515625" style="3" customWidth="1"/>
    <col min="5" max="5" width="12.85546875" style="3" customWidth="1"/>
    <col min="6" max="7" width="9.140625" style="3"/>
    <col min="8" max="8" width="85.42578125" style="3" customWidth="1"/>
    <col min="9" max="9" width="30.5703125" style="3" customWidth="1"/>
    <col min="10" max="10" width="24.7109375" style="3" customWidth="1"/>
    <col min="11" max="11" width="29.5703125" style="3" customWidth="1"/>
    <col min="12" max="21" width="9.140625" style="3"/>
    <col min="22" max="22" width="4.5703125" style="3" customWidth="1"/>
    <col min="23" max="23" width="40.28515625" style="3" customWidth="1"/>
    <col min="24" max="24" width="9.140625" style="3"/>
    <col min="25" max="26" width="15.7109375" style="3" customWidth="1"/>
    <col min="27" max="27" width="4.5703125" style="3" customWidth="1"/>
    <col min="28" max="28" width="40.5703125" style="3" customWidth="1"/>
    <col min="29" max="29" width="9.140625" style="3"/>
    <col min="30" max="30" width="15.42578125" style="3" customWidth="1"/>
    <col min="31" max="31" width="15.5703125" style="3" customWidth="1"/>
    <col min="32" max="32" width="9.140625" style="3"/>
    <col min="33" max="33" width="27.5703125" style="3" customWidth="1"/>
    <col min="34" max="34" width="11.140625" style="3" customWidth="1"/>
    <col min="35" max="35" width="10.5703125" style="3" customWidth="1"/>
    <col min="36" max="36" width="10.42578125" style="3" customWidth="1"/>
    <col min="37" max="37" width="9.85546875" style="3" customWidth="1"/>
    <col min="38" max="38" width="10.85546875" style="3" customWidth="1"/>
    <col min="39" max="39" width="10.140625" style="3" customWidth="1"/>
    <col min="40" max="40" width="10" style="3" customWidth="1"/>
    <col min="41" max="41" width="38.85546875" style="3" customWidth="1"/>
    <col min="42" max="42" width="11.85546875" style="3" customWidth="1"/>
    <col min="43" max="43" width="11.42578125" style="3" customWidth="1"/>
    <col min="44" max="44" width="12.7109375" style="3" customWidth="1"/>
    <col min="45" max="45" width="9.85546875" style="3" customWidth="1"/>
    <col min="46" max="46" width="39.140625" style="3" customWidth="1"/>
    <col min="47" max="47" width="12" style="3" customWidth="1"/>
    <col min="48" max="48" width="11.42578125" style="3" customWidth="1"/>
    <col min="49" max="49" width="11.85546875" style="3" customWidth="1"/>
    <col min="50" max="50" width="34.28515625" style="68" customWidth="1"/>
    <col min="51" max="51" width="17.85546875" style="68" customWidth="1"/>
    <col min="52" max="52" width="16" style="68" customWidth="1"/>
    <col min="53" max="53" width="16.28515625" style="68" customWidth="1"/>
    <col min="54" max="54" width="19.7109375" style="3" customWidth="1"/>
    <col min="55" max="55" width="13.85546875" style="3" customWidth="1"/>
    <col min="56" max="56" width="14.85546875" style="3" customWidth="1"/>
    <col min="57" max="57" width="14.5703125" style="3" customWidth="1"/>
    <col min="58" max="58" width="13.42578125" style="3" customWidth="1"/>
    <col min="59" max="59" width="8.7109375" style="3" customWidth="1"/>
    <col min="60" max="60" width="55.140625" style="3" customWidth="1"/>
    <col min="61" max="61" width="18.140625" style="3" customWidth="1"/>
    <col min="62" max="62" width="12.42578125" style="3" customWidth="1"/>
    <col min="63" max="16384" width="9.140625" style="3"/>
  </cols>
  <sheetData>
    <row r="1" spans="1:62" x14ac:dyDescent="0.25">
      <c r="A1" s="1"/>
      <c r="B1" s="1"/>
      <c r="C1" s="1"/>
      <c r="D1" s="1"/>
      <c r="E1" s="1"/>
      <c r="F1" s="1"/>
      <c r="G1" s="1"/>
      <c r="H1" s="2" t="s">
        <v>0</v>
      </c>
      <c r="L1" s="2" t="s">
        <v>1</v>
      </c>
      <c r="M1" s="1"/>
      <c r="N1" s="1"/>
      <c r="O1" s="1"/>
      <c r="P1" s="1"/>
      <c r="Q1" s="1"/>
      <c r="R1" s="1"/>
      <c r="S1" s="1"/>
      <c r="T1" s="1"/>
      <c r="V1" s="3" t="s">
        <v>2</v>
      </c>
      <c r="Y1" s="4" t="s">
        <v>3</v>
      </c>
      <c r="Z1" s="5">
        <f>D6</f>
        <v>2024</v>
      </c>
      <c r="AA1" s="3" t="s">
        <v>2</v>
      </c>
      <c r="AD1" s="4" t="s">
        <v>3</v>
      </c>
      <c r="AE1" s="5">
        <f>(D6)</f>
        <v>2024</v>
      </c>
      <c r="AG1" s="6" t="s">
        <v>4</v>
      </c>
      <c r="AH1" s="7"/>
      <c r="AI1" s="7"/>
      <c r="AJ1" s="7"/>
      <c r="AK1" s="4" t="s">
        <v>3</v>
      </c>
      <c r="AL1" s="5">
        <f>(D6)</f>
        <v>2024</v>
      </c>
      <c r="AM1" s="8"/>
      <c r="AN1" s="3" t="s">
        <v>4</v>
      </c>
      <c r="AO1" s="6"/>
      <c r="AP1" s="6"/>
      <c r="AQ1" s="5" t="s">
        <v>3</v>
      </c>
      <c r="AR1" s="9">
        <f>(D6)</f>
        <v>2024</v>
      </c>
      <c r="AS1" s="3" t="s">
        <v>4</v>
      </c>
      <c r="AT1" s="6"/>
      <c r="AU1" s="6"/>
      <c r="AV1" s="5" t="s">
        <v>3</v>
      </c>
      <c r="AW1" s="9">
        <f>(D6)</f>
        <v>2024</v>
      </c>
      <c r="AX1" s="68" t="s">
        <v>2</v>
      </c>
      <c r="AZ1" s="75" t="s">
        <v>3</v>
      </c>
      <c r="BA1" s="76">
        <f>(D6)</f>
        <v>2024</v>
      </c>
      <c r="BB1" s="3" t="s">
        <v>5</v>
      </c>
      <c r="BF1" s="3" t="s">
        <v>3</v>
      </c>
      <c r="BG1" s="3">
        <f>(D6)</f>
        <v>2024</v>
      </c>
      <c r="BH1" s="6" t="s">
        <v>2</v>
      </c>
      <c r="BI1" s="4" t="s">
        <v>3</v>
      </c>
      <c r="BJ1" s="9">
        <f>(D6)</f>
        <v>2024</v>
      </c>
    </row>
    <row r="2" spans="1:62" x14ac:dyDescent="0.25">
      <c r="A2" s="1"/>
      <c r="B2" s="1"/>
      <c r="C2" s="1"/>
      <c r="D2" s="1"/>
      <c r="E2" s="1"/>
      <c r="F2" s="1"/>
      <c r="G2" s="1"/>
      <c r="H2" s="1"/>
      <c r="I2" s="8" t="s">
        <v>6</v>
      </c>
      <c r="J2" s="6"/>
      <c r="K2" s="6"/>
      <c r="V2" s="2" t="s">
        <v>7</v>
      </c>
      <c r="W2" s="1"/>
      <c r="X2" s="1"/>
      <c r="Y2" s="1"/>
      <c r="Z2" s="1"/>
      <c r="AA2" s="2" t="s">
        <v>7</v>
      </c>
      <c r="AB2" s="1"/>
      <c r="AC2" s="1"/>
      <c r="AD2" s="1"/>
      <c r="AE2" s="1"/>
      <c r="AG2" s="10" t="s">
        <v>8</v>
      </c>
      <c r="AH2" s="11"/>
      <c r="AI2" s="11"/>
      <c r="AJ2" s="11"/>
      <c r="AK2" s="11"/>
      <c r="AL2" s="11"/>
      <c r="AM2" s="11"/>
      <c r="AX2" s="77" t="s">
        <v>9</v>
      </c>
      <c r="AY2" s="78"/>
      <c r="AZ2" s="78"/>
      <c r="BA2" s="78"/>
      <c r="BB2" s="2" t="s">
        <v>10</v>
      </c>
      <c r="BC2" s="1"/>
      <c r="BD2" s="1"/>
      <c r="BE2" s="1"/>
      <c r="BF2" s="1"/>
      <c r="BG2" s="1"/>
      <c r="BH2" s="12" t="s">
        <v>11</v>
      </c>
      <c r="BI2" s="13"/>
      <c r="BJ2" s="13"/>
    </row>
    <row r="3" spans="1:62" x14ac:dyDescent="0.25">
      <c r="A3" s="1"/>
      <c r="B3" s="1"/>
      <c r="C3" s="1"/>
      <c r="D3" s="1"/>
      <c r="E3" s="1"/>
      <c r="F3" s="1"/>
      <c r="G3" s="1"/>
      <c r="H3" s="14" t="s">
        <v>232</v>
      </c>
      <c r="I3" s="8"/>
      <c r="L3" s="3" t="s">
        <v>12</v>
      </c>
      <c r="V3" s="15" t="s">
        <v>13</v>
      </c>
      <c r="W3" s="15" t="s">
        <v>14</v>
      </c>
      <c r="X3" s="15" t="s">
        <v>15</v>
      </c>
      <c r="Y3" s="15" t="s">
        <v>16</v>
      </c>
      <c r="Z3" s="15" t="s">
        <v>16</v>
      </c>
      <c r="AA3" s="15" t="s">
        <v>13</v>
      </c>
      <c r="AB3" s="15" t="s">
        <v>17</v>
      </c>
      <c r="AC3" s="15" t="s">
        <v>15</v>
      </c>
      <c r="AD3" s="15" t="s">
        <v>16</v>
      </c>
      <c r="AE3" s="15" t="s">
        <v>16</v>
      </c>
      <c r="AG3" s="16" t="s">
        <v>18</v>
      </c>
      <c r="AH3" s="8"/>
      <c r="AI3" s="8"/>
      <c r="AJ3" s="8"/>
      <c r="AK3" s="8"/>
      <c r="AL3" s="8"/>
      <c r="AM3" s="8"/>
      <c r="AN3" s="2" t="s">
        <v>233</v>
      </c>
      <c r="AO3" s="1"/>
      <c r="AP3" s="1"/>
      <c r="AQ3" s="1"/>
      <c r="AR3" s="1"/>
      <c r="AS3" s="2" t="s">
        <v>234</v>
      </c>
      <c r="AT3" s="1"/>
      <c r="AU3" s="1"/>
      <c r="AV3" s="1"/>
      <c r="AW3" s="1"/>
      <c r="AX3" s="79" t="s">
        <v>8</v>
      </c>
      <c r="AY3" s="80" t="s">
        <v>19</v>
      </c>
      <c r="AZ3" s="81"/>
      <c r="BA3" s="81"/>
      <c r="BB3" s="2" t="s">
        <v>20</v>
      </c>
      <c r="BC3" s="1"/>
      <c r="BD3" s="1"/>
      <c r="BE3" s="1"/>
      <c r="BF3" s="1"/>
      <c r="BG3" s="1"/>
    </row>
    <row r="4" spans="1:62" x14ac:dyDescent="0.25">
      <c r="A4" s="1"/>
      <c r="B4" s="1"/>
      <c r="C4" s="1"/>
      <c r="D4" s="1"/>
      <c r="E4" s="1"/>
      <c r="F4" s="1"/>
      <c r="G4" s="1"/>
      <c r="H4" s="14" t="s">
        <v>21</v>
      </c>
      <c r="I4" s="8" t="s">
        <v>22</v>
      </c>
      <c r="J4" s="6"/>
      <c r="K4" s="6"/>
      <c r="V4" s="17"/>
      <c r="W4" s="17" t="s">
        <v>23</v>
      </c>
      <c r="X4" s="17" t="s">
        <v>24</v>
      </c>
      <c r="Y4" s="17" t="s">
        <v>25</v>
      </c>
      <c r="Z4" s="17" t="s">
        <v>26</v>
      </c>
      <c r="AA4" s="17"/>
      <c r="AB4" s="17" t="s">
        <v>23</v>
      </c>
      <c r="AC4" s="17" t="s">
        <v>24</v>
      </c>
      <c r="AD4" s="17" t="s">
        <v>25</v>
      </c>
      <c r="AE4" s="17" t="s">
        <v>26</v>
      </c>
      <c r="AG4" s="18"/>
      <c r="AH4" s="19">
        <f>D6-6</f>
        <v>2018</v>
      </c>
      <c r="AI4" s="19">
        <f>D6-5</f>
        <v>2019</v>
      </c>
      <c r="AJ4" s="19">
        <f>D6-4</f>
        <v>2020</v>
      </c>
      <c r="AK4" s="19">
        <f>D6-3</f>
        <v>2021</v>
      </c>
      <c r="AL4" s="19">
        <f>D6-2</f>
        <v>2022</v>
      </c>
      <c r="AM4" s="19">
        <f>D6-1</f>
        <v>2023</v>
      </c>
      <c r="AX4" s="82" t="s">
        <v>27</v>
      </c>
      <c r="AY4" s="83"/>
      <c r="AZ4" s="83"/>
      <c r="BA4" s="83"/>
      <c r="BH4" s="3" t="s">
        <v>28</v>
      </c>
    </row>
    <row r="5" spans="1:62" x14ac:dyDescent="0.25">
      <c r="A5" s="1"/>
      <c r="B5" s="1"/>
      <c r="C5" s="1"/>
      <c r="D5" s="1"/>
      <c r="E5" s="1"/>
      <c r="F5" s="1"/>
      <c r="G5" s="1"/>
      <c r="H5" s="21" t="s">
        <v>235</v>
      </c>
      <c r="I5" s="8"/>
      <c r="L5" s="3" t="s">
        <v>29</v>
      </c>
      <c r="V5" s="20"/>
      <c r="W5" s="22" t="s">
        <v>30</v>
      </c>
      <c r="X5" s="23"/>
      <c r="Y5" s="20"/>
      <c r="Z5" s="20"/>
      <c r="AA5" s="20"/>
      <c r="AB5" s="22" t="s">
        <v>31</v>
      </c>
      <c r="AC5" s="23"/>
      <c r="AD5" s="20"/>
      <c r="AE5" s="20"/>
      <c r="AG5" s="18" t="s">
        <v>32</v>
      </c>
      <c r="AH5" s="18"/>
      <c r="AI5" s="18"/>
      <c r="AJ5" s="18"/>
      <c r="AK5" s="18"/>
      <c r="AL5" s="18"/>
      <c r="AM5" s="24" t="s">
        <v>33</v>
      </c>
      <c r="AN5" s="25" t="s">
        <v>34</v>
      </c>
      <c r="AO5" s="25" t="s">
        <v>35</v>
      </c>
      <c r="AP5" s="25" t="s">
        <v>230</v>
      </c>
      <c r="AQ5" s="26" t="s">
        <v>231</v>
      </c>
      <c r="AR5" s="26" t="s">
        <v>228</v>
      </c>
      <c r="AS5" s="25" t="s">
        <v>34</v>
      </c>
      <c r="AT5" s="25" t="s">
        <v>35</v>
      </c>
      <c r="AU5" s="25" t="s">
        <v>226</v>
      </c>
      <c r="AV5" s="26" t="s">
        <v>228</v>
      </c>
      <c r="AW5" s="25" t="s">
        <v>36</v>
      </c>
      <c r="AX5" s="84" t="s">
        <v>37</v>
      </c>
      <c r="AY5" s="85"/>
      <c r="AZ5" s="83"/>
      <c r="BA5" s="83"/>
      <c r="BB5" s="27" t="s">
        <v>38</v>
      </c>
      <c r="BC5" s="27" t="s">
        <v>39</v>
      </c>
      <c r="BD5" s="27" t="s">
        <v>40</v>
      </c>
      <c r="BE5" s="27" t="s">
        <v>41</v>
      </c>
      <c r="BF5" s="27" t="s">
        <v>42</v>
      </c>
      <c r="BG5" s="27" t="s">
        <v>43</v>
      </c>
    </row>
    <row r="6" spans="1:62" x14ac:dyDescent="0.25">
      <c r="A6" s="1"/>
      <c r="B6" s="1"/>
      <c r="C6" s="1"/>
      <c r="D6" s="28">
        <v>2024</v>
      </c>
      <c r="E6" s="1"/>
      <c r="F6" s="1"/>
      <c r="G6" s="1"/>
      <c r="H6" s="14" t="s">
        <v>44</v>
      </c>
      <c r="I6" s="8" t="s">
        <v>45</v>
      </c>
      <c r="J6" s="6"/>
      <c r="K6" s="6"/>
      <c r="V6" s="23">
        <v>1</v>
      </c>
      <c r="W6" s="20" t="s">
        <v>46</v>
      </c>
      <c r="X6" s="23">
        <v>1010</v>
      </c>
      <c r="Y6" s="20"/>
      <c r="Z6" s="20"/>
      <c r="AA6" s="23">
        <v>1</v>
      </c>
      <c r="AB6" s="20" t="s">
        <v>47</v>
      </c>
      <c r="AC6" s="23">
        <v>2000</v>
      </c>
      <c r="AD6" s="20"/>
      <c r="AE6" s="20"/>
      <c r="AG6" s="18" t="s">
        <v>48</v>
      </c>
      <c r="AH6" s="24"/>
      <c r="AI6" s="24"/>
      <c r="AJ6" s="24"/>
      <c r="AK6" s="24"/>
      <c r="AL6" s="18"/>
      <c r="AM6" s="24"/>
      <c r="AN6" s="29" t="s">
        <v>49</v>
      </c>
      <c r="AO6" s="29" t="s">
        <v>50</v>
      </c>
      <c r="AP6" s="29" t="s">
        <v>51</v>
      </c>
      <c r="AQ6" s="29" t="s">
        <v>52</v>
      </c>
      <c r="AR6" s="29" t="s">
        <v>229</v>
      </c>
      <c r="AS6" s="29" t="s">
        <v>49</v>
      </c>
      <c r="AT6" s="29" t="s">
        <v>50</v>
      </c>
      <c r="AU6" s="29" t="s">
        <v>227</v>
      </c>
      <c r="AV6" s="29" t="s">
        <v>229</v>
      </c>
      <c r="AW6" s="29" t="s">
        <v>52</v>
      </c>
      <c r="AX6" s="83" t="s">
        <v>53</v>
      </c>
      <c r="AY6" s="85"/>
      <c r="AZ6" s="85"/>
      <c r="BA6" s="85"/>
      <c r="BB6" s="20"/>
      <c r="BC6" s="20"/>
      <c r="BD6" s="20"/>
      <c r="BE6" s="20"/>
      <c r="BF6" s="20"/>
      <c r="BG6" s="20"/>
    </row>
    <row r="7" spans="1:62" x14ac:dyDescent="0.25">
      <c r="A7" s="1"/>
      <c r="B7" s="1"/>
      <c r="C7" s="2" t="s">
        <v>54</v>
      </c>
      <c r="D7" s="1"/>
      <c r="E7" s="1"/>
      <c r="F7" s="14"/>
      <c r="G7" s="14"/>
      <c r="H7" s="14" t="s">
        <v>55</v>
      </c>
      <c r="I7" s="8"/>
      <c r="L7" s="3" t="s">
        <v>56</v>
      </c>
      <c r="V7" s="23">
        <f t="shared" ref="V7:V15" si="0">(V6+1)</f>
        <v>2</v>
      </c>
      <c r="W7" s="20" t="s">
        <v>57</v>
      </c>
      <c r="X7" s="23">
        <v>1100</v>
      </c>
      <c r="Y7" s="20"/>
      <c r="Z7" s="20"/>
      <c r="AA7" s="23">
        <f t="shared" ref="AA7:AA18" si="1">(AA6+1)</f>
        <v>2</v>
      </c>
      <c r="AB7" s="20" t="s">
        <v>58</v>
      </c>
      <c r="AC7" s="23">
        <v>2005</v>
      </c>
      <c r="AD7" s="20"/>
      <c r="AE7" s="20"/>
      <c r="AG7" s="18" t="s">
        <v>59</v>
      </c>
      <c r="AH7" s="24"/>
      <c r="AI7" s="24"/>
      <c r="AJ7" s="24"/>
      <c r="AK7" s="24"/>
      <c r="AL7" s="24"/>
      <c r="AM7" s="24"/>
      <c r="AN7" s="18"/>
      <c r="AO7" s="18"/>
      <c r="AP7" s="24"/>
      <c r="AQ7" s="24"/>
      <c r="AR7" s="24"/>
      <c r="AS7" s="18"/>
      <c r="AT7" s="18"/>
      <c r="AU7" s="24"/>
      <c r="AV7" s="24"/>
      <c r="AW7" s="24"/>
      <c r="AX7" s="83" t="s">
        <v>60</v>
      </c>
      <c r="AY7" s="85"/>
      <c r="AZ7" s="85"/>
      <c r="BA7" s="85"/>
      <c r="BB7" s="20"/>
      <c r="BC7" s="20"/>
      <c r="BD7" s="20"/>
      <c r="BE7" s="20"/>
      <c r="BF7" s="20"/>
      <c r="BG7" s="20"/>
    </row>
    <row r="8" spans="1:62" x14ac:dyDescent="0.25">
      <c r="A8" s="1"/>
      <c r="B8" s="1"/>
      <c r="C8" s="1" t="s">
        <v>61</v>
      </c>
      <c r="D8" s="1"/>
      <c r="E8" s="1"/>
      <c r="F8" s="14"/>
      <c r="G8" s="14"/>
      <c r="H8" s="14"/>
      <c r="I8" s="8" t="s">
        <v>62</v>
      </c>
      <c r="J8" s="6"/>
      <c r="K8" s="6"/>
      <c r="L8" s="3" t="s">
        <v>63</v>
      </c>
      <c r="V8" s="23">
        <f t="shared" si="0"/>
        <v>3</v>
      </c>
      <c r="W8" s="20" t="s">
        <v>64</v>
      </c>
      <c r="X8" s="23">
        <v>1200</v>
      </c>
      <c r="Y8" s="20"/>
      <c r="Z8" s="20"/>
      <c r="AA8" s="23">
        <f t="shared" si="1"/>
        <v>3</v>
      </c>
      <c r="AB8" s="20" t="s">
        <v>65</v>
      </c>
      <c r="AC8" s="23">
        <v>2015</v>
      </c>
      <c r="AD8" s="20"/>
      <c r="AE8" s="20"/>
      <c r="AG8" s="30" t="s">
        <v>66</v>
      </c>
      <c r="AH8" s="31"/>
      <c r="AI8" s="31"/>
      <c r="AJ8" s="31"/>
      <c r="AK8" s="31"/>
      <c r="AL8" s="31"/>
      <c r="AM8" s="31"/>
      <c r="AN8" s="18"/>
      <c r="AO8" s="18"/>
      <c r="AP8" s="24"/>
      <c r="AQ8" s="24"/>
      <c r="AR8" s="24"/>
      <c r="AS8" s="18"/>
      <c r="AT8" s="18"/>
      <c r="AU8" s="24"/>
      <c r="AV8" s="24"/>
      <c r="AW8" s="24"/>
      <c r="AX8" s="83" t="s">
        <v>67</v>
      </c>
      <c r="AY8" s="85"/>
      <c r="AZ8" s="85"/>
      <c r="BA8" s="85"/>
      <c r="BB8" s="20"/>
      <c r="BC8" s="20"/>
      <c r="BD8" s="20"/>
      <c r="BE8" s="20"/>
      <c r="BF8" s="20"/>
      <c r="BG8" s="20"/>
      <c r="BH8" s="3" t="s">
        <v>68</v>
      </c>
    </row>
    <row r="9" spans="1:62" x14ac:dyDescent="0.25">
      <c r="A9" s="1"/>
      <c r="B9" s="1"/>
      <c r="C9" s="1"/>
      <c r="D9" s="1"/>
      <c r="E9" s="1"/>
      <c r="F9" s="1"/>
      <c r="G9" s="1"/>
      <c r="H9" s="14" t="s">
        <v>69</v>
      </c>
      <c r="L9" s="3" t="s">
        <v>70</v>
      </c>
      <c r="V9" s="23">
        <f t="shared" si="0"/>
        <v>4</v>
      </c>
      <c r="W9" s="20" t="s">
        <v>71</v>
      </c>
      <c r="X9" s="23">
        <v>1270</v>
      </c>
      <c r="Y9" s="20"/>
      <c r="Z9" s="20"/>
      <c r="AA9" s="23">
        <f t="shared" si="1"/>
        <v>4</v>
      </c>
      <c r="AB9" s="20" t="s">
        <v>72</v>
      </c>
      <c r="AC9" s="23">
        <v>2021</v>
      </c>
      <c r="AD9" s="20"/>
      <c r="AE9" s="20"/>
      <c r="AG9" s="32"/>
      <c r="AH9" s="33"/>
      <c r="AI9" s="34"/>
      <c r="AJ9" s="34"/>
      <c r="AK9" s="35"/>
      <c r="AL9" s="35"/>
      <c r="AM9" s="35"/>
      <c r="AN9" s="18"/>
      <c r="AO9" s="18"/>
      <c r="AP9" s="24"/>
      <c r="AQ9" s="24"/>
      <c r="AR9" s="24"/>
      <c r="AS9" s="18"/>
      <c r="AT9" s="18"/>
      <c r="AU9" s="24"/>
      <c r="AV9" s="24"/>
      <c r="AW9" s="24"/>
      <c r="AX9" s="86" t="s">
        <v>42</v>
      </c>
      <c r="AY9" s="87"/>
      <c r="AZ9" s="87"/>
      <c r="BA9" s="87"/>
      <c r="BB9" s="20"/>
      <c r="BC9" s="20"/>
      <c r="BD9" s="20"/>
      <c r="BE9" s="20"/>
      <c r="BF9" s="20"/>
      <c r="BG9" s="20"/>
      <c r="BH9" s="3" t="s">
        <v>73</v>
      </c>
    </row>
    <row r="10" spans="1:62" x14ac:dyDescent="0.25">
      <c r="A10" s="1"/>
      <c r="B10" s="1"/>
      <c r="C10" s="1" t="s">
        <v>74</v>
      </c>
      <c r="D10" s="1"/>
      <c r="E10" s="1"/>
      <c r="F10" s="5"/>
      <c r="G10" s="5"/>
      <c r="H10" s="14" t="s">
        <v>75</v>
      </c>
      <c r="I10" s="28" t="s">
        <v>76</v>
      </c>
      <c r="J10" s="28" t="s">
        <v>77</v>
      </c>
      <c r="K10" s="28" t="s">
        <v>78</v>
      </c>
      <c r="L10" s="3" t="s">
        <v>79</v>
      </c>
      <c r="V10" s="23">
        <f t="shared" si="0"/>
        <v>5</v>
      </c>
      <c r="W10" s="20" t="s">
        <v>80</v>
      </c>
      <c r="X10" s="23">
        <v>1290</v>
      </c>
      <c r="Y10" s="20"/>
      <c r="Z10" s="20"/>
      <c r="AA10" s="23">
        <f t="shared" si="1"/>
        <v>5</v>
      </c>
      <c r="AB10" s="20" t="s">
        <v>81</v>
      </c>
      <c r="AC10" s="23">
        <v>2025</v>
      </c>
      <c r="AD10" s="20"/>
      <c r="AE10" s="20"/>
      <c r="AG10" s="36" t="s">
        <v>82</v>
      </c>
      <c r="AH10" s="37"/>
      <c r="AI10" s="38"/>
      <c r="AJ10" s="38"/>
      <c r="AK10" s="38"/>
      <c r="AL10" s="38"/>
      <c r="AM10" s="38"/>
      <c r="AN10" s="18"/>
      <c r="AO10" s="18"/>
      <c r="AP10" s="24"/>
      <c r="AQ10" s="24"/>
      <c r="AR10" s="24"/>
      <c r="AS10" s="18"/>
      <c r="AT10" s="18"/>
      <c r="AU10" s="24"/>
      <c r="AV10" s="24"/>
      <c r="AW10" s="24"/>
      <c r="AX10" s="83"/>
      <c r="AY10" s="85"/>
      <c r="AZ10" s="85"/>
      <c r="BA10" s="85"/>
      <c r="BB10" s="20"/>
      <c r="BC10" s="20"/>
      <c r="BD10" s="20"/>
      <c r="BE10" s="20"/>
      <c r="BF10" s="20"/>
      <c r="BG10" s="20"/>
    </row>
    <row r="11" spans="1:62" x14ac:dyDescent="0.25">
      <c r="A11" s="1"/>
      <c r="B11" s="1"/>
      <c r="C11" s="1"/>
      <c r="D11" s="1"/>
      <c r="E11" s="1"/>
      <c r="F11" s="5"/>
      <c r="G11" s="5"/>
      <c r="H11" s="14" t="s">
        <v>83</v>
      </c>
      <c r="I11" s="39"/>
      <c r="J11" s="39"/>
      <c r="K11" s="39"/>
      <c r="L11" s="3" t="s">
        <v>84</v>
      </c>
      <c r="V11" s="23">
        <f t="shared" si="0"/>
        <v>6</v>
      </c>
      <c r="W11" s="20" t="s">
        <v>85</v>
      </c>
      <c r="X11" s="23">
        <v>1299</v>
      </c>
      <c r="Y11" s="20"/>
      <c r="Z11" s="20"/>
      <c r="AA11" s="23">
        <f t="shared" si="1"/>
        <v>6</v>
      </c>
      <c r="AB11" s="20" t="s">
        <v>86</v>
      </c>
      <c r="AC11" s="23">
        <v>2080</v>
      </c>
      <c r="AD11" s="20"/>
      <c r="AE11" s="20"/>
      <c r="AG11" s="40" t="s">
        <v>87</v>
      </c>
      <c r="AH11" s="19"/>
      <c r="AI11" s="19">
        <f>D6-5</f>
        <v>2019</v>
      </c>
      <c r="AJ11" s="19">
        <f>D6-4</f>
        <v>2020</v>
      </c>
      <c r="AK11" s="19">
        <f>D6-3</f>
        <v>2021</v>
      </c>
      <c r="AL11" s="19">
        <f>D6-2</f>
        <v>2022</v>
      </c>
      <c r="AM11" s="19">
        <f>D6-1</f>
        <v>2023</v>
      </c>
      <c r="AN11" s="18"/>
      <c r="AO11" s="18"/>
      <c r="AP11" s="24"/>
      <c r="AQ11" s="24"/>
      <c r="AR11" s="24"/>
      <c r="AS11" s="18"/>
      <c r="AT11" s="18"/>
      <c r="AU11" s="24"/>
      <c r="AV11" s="24"/>
      <c r="AW11" s="24"/>
      <c r="AX11" s="88" t="s">
        <v>88</v>
      </c>
      <c r="AY11" s="87"/>
      <c r="AZ11" s="87"/>
      <c r="BA11" s="87"/>
      <c r="BB11" s="20"/>
      <c r="BC11" s="20"/>
      <c r="BD11" s="20"/>
      <c r="BE11" s="20"/>
      <c r="BF11" s="20"/>
      <c r="BG11" s="20"/>
    </row>
    <row r="12" spans="1:62" x14ac:dyDescent="0.25">
      <c r="A12" s="1"/>
      <c r="B12" s="42"/>
      <c r="C12" s="42"/>
      <c r="D12" s="42"/>
      <c r="E12" s="42"/>
      <c r="F12" s="42"/>
      <c r="G12" s="43"/>
      <c r="H12" s="14" t="s">
        <v>89</v>
      </c>
      <c r="I12" s="39"/>
      <c r="J12" s="39"/>
      <c r="K12" s="39"/>
      <c r="L12" s="3" t="s">
        <v>90</v>
      </c>
      <c r="V12" s="23">
        <f t="shared" si="0"/>
        <v>7</v>
      </c>
      <c r="W12" s="20" t="s">
        <v>91</v>
      </c>
      <c r="X12" s="23">
        <v>1399</v>
      </c>
      <c r="Y12" s="20"/>
      <c r="Z12" s="20"/>
      <c r="AA12" s="23">
        <f t="shared" si="1"/>
        <v>7</v>
      </c>
      <c r="AB12" s="20" t="s">
        <v>92</v>
      </c>
      <c r="AC12" s="23">
        <v>2110</v>
      </c>
      <c r="AD12" s="20"/>
      <c r="AE12" s="20"/>
      <c r="AG12" s="44" t="s">
        <v>93</v>
      </c>
      <c r="AH12" s="45"/>
      <c r="AI12" s="18"/>
      <c r="AJ12" s="18"/>
      <c r="AK12" s="18"/>
      <c r="AL12" s="18"/>
      <c r="AM12" s="18"/>
      <c r="AN12" s="18"/>
      <c r="AO12" s="18"/>
      <c r="AP12" s="24"/>
      <c r="AQ12" s="24"/>
      <c r="AR12" s="24"/>
      <c r="AS12" s="18"/>
      <c r="AT12" s="18"/>
      <c r="AU12" s="24"/>
      <c r="AV12" s="24"/>
      <c r="AW12" s="24"/>
      <c r="AX12" s="83"/>
      <c r="AY12" s="85"/>
      <c r="AZ12" s="85"/>
      <c r="BA12" s="85"/>
      <c r="BB12" s="20"/>
      <c r="BC12" s="20"/>
      <c r="BD12" s="20"/>
      <c r="BE12" s="20"/>
      <c r="BF12" s="20"/>
      <c r="BG12" s="20"/>
    </row>
    <row r="13" spans="1:62" x14ac:dyDescent="0.25">
      <c r="A13" s="1"/>
      <c r="B13" s="1"/>
      <c r="C13" s="2" t="s">
        <v>4</v>
      </c>
      <c r="D13" s="1"/>
      <c r="E13" s="1"/>
      <c r="F13" s="5"/>
      <c r="G13" s="5"/>
      <c r="H13" s="46"/>
      <c r="I13" s="7"/>
      <c r="J13" s="7"/>
      <c r="K13" s="7"/>
      <c r="L13" s="3" t="s">
        <v>94</v>
      </c>
      <c r="V13" s="23">
        <f t="shared" si="0"/>
        <v>8</v>
      </c>
      <c r="W13" s="20" t="s">
        <v>95</v>
      </c>
      <c r="X13" s="23">
        <v>1410</v>
      </c>
      <c r="Y13" s="20"/>
      <c r="Z13" s="20"/>
      <c r="AA13" s="23">
        <f t="shared" si="1"/>
        <v>8</v>
      </c>
      <c r="AB13" s="20" t="s">
        <v>96</v>
      </c>
      <c r="AC13" s="23">
        <v>2120</v>
      </c>
      <c r="AD13" s="20"/>
      <c r="AE13" s="20"/>
      <c r="AG13" s="44" t="s">
        <v>97</v>
      </c>
      <c r="AH13" s="45"/>
      <c r="AI13" s="18"/>
      <c r="AJ13" s="18"/>
      <c r="AK13" s="18"/>
      <c r="AL13" s="18"/>
      <c r="AM13" s="18"/>
      <c r="AN13" s="18"/>
      <c r="AO13" s="18"/>
      <c r="AP13" s="24"/>
      <c r="AQ13" s="24"/>
      <c r="AR13" s="24"/>
      <c r="AS13" s="18"/>
      <c r="AT13" s="18"/>
      <c r="AU13" s="24"/>
      <c r="AV13" s="24"/>
      <c r="AW13" s="24"/>
      <c r="AX13" s="84" t="s">
        <v>98</v>
      </c>
      <c r="AY13" s="85"/>
      <c r="AZ13" s="85"/>
      <c r="BA13" s="85"/>
      <c r="BB13" s="20"/>
      <c r="BC13" s="20"/>
      <c r="BD13" s="20"/>
      <c r="BE13" s="20"/>
      <c r="BF13" s="20"/>
      <c r="BG13" s="20"/>
    </row>
    <row r="14" spans="1:62" x14ac:dyDescent="0.25">
      <c r="A14" s="1"/>
      <c r="B14" s="1"/>
      <c r="C14" s="1"/>
      <c r="D14" s="1"/>
      <c r="E14" s="1"/>
      <c r="F14" s="1"/>
      <c r="G14" s="1"/>
      <c r="H14" s="46" t="s">
        <v>99</v>
      </c>
      <c r="I14" s="7"/>
      <c r="J14" s="7"/>
      <c r="K14" s="7"/>
      <c r="V14" s="23">
        <f t="shared" si="0"/>
        <v>9</v>
      </c>
      <c r="W14" s="20" t="s">
        <v>100</v>
      </c>
      <c r="X14" s="23">
        <v>1420</v>
      </c>
      <c r="Y14" s="20"/>
      <c r="Z14" s="20"/>
      <c r="AA14" s="23">
        <f t="shared" si="1"/>
        <v>9</v>
      </c>
      <c r="AB14" s="20" t="s">
        <v>101</v>
      </c>
      <c r="AC14" s="23">
        <v>2125</v>
      </c>
      <c r="AD14" s="20"/>
      <c r="AE14" s="20"/>
      <c r="AG14" s="44" t="s">
        <v>102</v>
      </c>
      <c r="AH14" s="45"/>
      <c r="AI14" s="18"/>
      <c r="AJ14" s="18"/>
      <c r="AK14" s="18"/>
      <c r="AL14" s="18"/>
      <c r="AM14" s="18"/>
      <c r="AN14" s="18"/>
      <c r="AO14" s="18"/>
      <c r="AP14" s="24"/>
      <c r="AQ14" s="24"/>
      <c r="AR14" s="24"/>
      <c r="AS14" s="18"/>
      <c r="AT14" s="18"/>
      <c r="AU14" s="24"/>
      <c r="AV14" s="24"/>
      <c r="AW14" s="24"/>
      <c r="AX14" s="83" t="s">
        <v>53</v>
      </c>
      <c r="AY14" s="85"/>
      <c r="AZ14" s="85"/>
      <c r="BA14" s="85"/>
      <c r="BB14" s="20"/>
      <c r="BC14" s="20"/>
      <c r="BD14" s="20"/>
      <c r="BE14" s="20"/>
      <c r="BF14" s="20"/>
      <c r="BG14" s="20"/>
    </row>
    <row r="15" spans="1:62" x14ac:dyDescent="0.25">
      <c r="A15" s="1"/>
      <c r="B15" s="1"/>
      <c r="C15" s="1"/>
      <c r="D15" s="1"/>
      <c r="E15" s="1"/>
      <c r="F15" s="1"/>
      <c r="G15" s="1"/>
      <c r="H15" s="46"/>
      <c r="I15" s="7"/>
      <c r="J15" s="7"/>
      <c r="K15" s="7"/>
      <c r="N15" s="3" t="s">
        <v>103</v>
      </c>
      <c r="O15" s="6"/>
      <c r="P15" s="6"/>
      <c r="Q15" s="6"/>
      <c r="R15" s="6"/>
      <c r="S15" s="6"/>
      <c r="V15" s="27">
        <f t="shared" si="0"/>
        <v>10</v>
      </c>
      <c r="W15" s="27" t="s">
        <v>104</v>
      </c>
      <c r="X15" s="47">
        <v>1499</v>
      </c>
      <c r="Y15" s="41"/>
      <c r="Z15" s="41"/>
      <c r="AA15" s="23">
        <f t="shared" si="1"/>
        <v>10</v>
      </c>
      <c r="AB15" s="20" t="s">
        <v>105</v>
      </c>
      <c r="AC15" s="23">
        <v>2130</v>
      </c>
      <c r="AD15" s="20"/>
      <c r="AE15" s="20"/>
      <c r="AG15" s="44" t="s">
        <v>106</v>
      </c>
      <c r="AH15" s="45"/>
      <c r="AI15" s="18"/>
      <c r="AJ15" s="18"/>
      <c r="AK15" s="18"/>
      <c r="AL15" s="18"/>
      <c r="AM15" s="18"/>
      <c r="AN15" s="18"/>
      <c r="AO15" s="18"/>
      <c r="AP15" s="24"/>
      <c r="AQ15" s="24"/>
      <c r="AR15" s="24"/>
      <c r="AS15" s="18"/>
      <c r="AT15" s="18"/>
      <c r="AU15" s="24"/>
      <c r="AV15" s="24"/>
      <c r="AW15" s="24"/>
      <c r="AX15" s="83" t="s">
        <v>60</v>
      </c>
      <c r="AY15" s="85"/>
      <c r="AZ15" s="85"/>
      <c r="BA15" s="85"/>
      <c r="BB15" s="20"/>
      <c r="BC15" s="20"/>
      <c r="BD15" s="20"/>
      <c r="BE15" s="20"/>
      <c r="BF15" s="20"/>
      <c r="BG15" s="20"/>
    </row>
    <row r="16" spans="1:62" x14ac:dyDescent="0.25">
      <c r="A16" s="1"/>
      <c r="B16" s="1"/>
      <c r="C16" s="1" t="s">
        <v>107</v>
      </c>
      <c r="D16" s="1"/>
      <c r="E16" s="1"/>
      <c r="F16" s="5"/>
      <c r="G16" s="5"/>
      <c r="H16" s="46" t="s">
        <v>236</v>
      </c>
      <c r="I16" s="7"/>
      <c r="J16" s="7"/>
      <c r="K16" s="7"/>
      <c r="V16" s="20"/>
      <c r="W16" s="22" t="s">
        <v>108</v>
      </c>
      <c r="X16" s="23"/>
      <c r="Y16" s="20"/>
      <c r="Z16" s="20"/>
      <c r="AA16" s="23">
        <f t="shared" si="1"/>
        <v>11</v>
      </c>
      <c r="AB16" s="20" t="s">
        <v>109</v>
      </c>
      <c r="AC16" s="23">
        <v>2140</v>
      </c>
      <c r="AD16" s="20"/>
      <c r="AE16" s="20"/>
      <c r="AG16" s="16" t="s">
        <v>110</v>
      </c>
      <c r="AH16" s="45"/>
      <c r="AI16" s="18"/>
      <c r="AJ16" s="18"/>
      <c r="AK16" s="18"/>
      <c r="AL16" s="18"/>
      <c r="AM16" s="18"/>
      <c r="AN16" s="18"/>
      <c r="AO16" s="18"/>
      <c r="AP16" s="24"/>
      <c r="AQ16" s="24"/>
      <c r="AR16" s="24"/>
      <c r="AS16" s="18"/>
      <c r="AT16" s="18"/>
      <c r="AU16" s="24"/>
      <c r="AV16" s="24"/>
      <c r="AW16" s="24"/>
      <c r="AX16" s="83" t="s">
        <v>67</v>
      </c>
      <c r="AY16" s="85"/>
      <c r="AZ16" s="85"/>
      <c r="BA16" s="85"/>
      <c r="BB16" s="20"/>
      <c r="BC16" s="20"/>
      <c r="BD16" s="20"/>
      <c r="BE16" s="20"/>
      <c r="BF16" s="20"/>
      <c r="BG16" s="20"/>
    </row>
    <row r="17" spans="1:62" x14ac:dyDescent="0.25">
      <c r="A17" s="1"/>
      <c r="B17" s="1"/>
      <c r="C17" s="1" t="s">
        <v>111</v>
      </c>
      <c r="D17" s="1"/>
      <c r="E17" s="1"/>
      <c r="F17" s="5"/>
      <c r="G17" s="5"/>
      <c r="H17" s="46" t="s">
        <v>237</v>
      </c>
      <c r="I17" s="7"/>
      <c r="J17" s="7"/>
      <c r="K17" s="7"/>
      <c r="N17" s="3" t="s">
        <v>112</v>
      </c>
      <c r="O17" s="6"/>
      <c r="P17" s="6"/>
      <c r="Q17" s="6"/>
      <c r="R17" s="6"/>
      <c r="S17" s="6"/>
      <c r="V17" s="23">
        <f>(V15+1)</f>
        <v>11</v>
      </c>
      <c r="W17" s="20" t="s">
        <v>113</v>
      </c>
      <c r="X17" s="23">
        <v>1510</v>
      </c>
      <c r="Y17" s="20"/>
      <c r="Z17" s="20"/>
      <c r="AA17" s="23">
        <f t="shared" si="1"/>
        <v>12</v>
      </c>
      <c r="AB17" s="20" t="s">
        <v>114</v>
      </c>
      <c r="AC17" s="23">
        <v>2160</v>
      </c>
      <c r="AD17" s="20"/>
      <c r="AE17" s="20"/>
      <c r="AG17" s="48" t="s">
        <v>115</v>
      </c>
      <c r="AH17" s="49"/>
      <c r="AI17" s="18"/>
      <c r="AJ17" s="18"/>
      <c r="AK17" s="18"/>
      <c r="AL17" s="18"/>
      <c r="AM17" s="18"/>
      <c r="AN17" s="18"/>
      <c r="AO17" s="18"/>
      <c r="AP17" s="24"/>
      <c r="AQ17" s="24"/>
      <c r="AR17" s="24"/>
      <c r="AS17" s="18"/>
      <c r="AT17" s="18"/>
      <c r="AU17" s="24"/>
      <c r="AV17" s="24"/>
      <c r="AW17" s="24"/>
      <c r="AX17" s="86" t="s">
        <v>42</v>
      </c>
      <c r="AY17" s="87"/>
      <c r="AZ17" s="87"/>
      <c r="BA17" s="87"/>
      <c r="BB17" s="20"/>
      <c r="BC17" s="20"/>
      <c r="BD17" s="20"/>
      <c r="BE17" s="20"/>
      <c r="BF17" s="20"/>
      <c r="BG17" s="20"/>
    </row>
    <row r="18" spans="1:62" x14ac:dyDescent="0.25">
      <c r="A18" s="1"/>
      <c r="B18" s="1"/>
      <c r="C18" s="1" t="s">
        <v>116</v>
      </c>
      <c r="D18" s="1"/>
      <c r="E18" s="1"/>
      <c r="F18" s="5"/>
      <c r="G18" s="5"/>
      <c r="H18" s="46" t="s">
        <v>117</v>
      </c>
      <c r="I18" s="7"/>
      <c r="J18" s="7"/>
      <c r="K18" s="7"/>
      <c r="V18" s="23">
        <f>(V17+1)</f>
        <v>12</v>
      </c>
      <c r="W18" s="20" t="s">
        <v>118</v>
      </c>
      <c r="X18" s="23">
        <v>1530</v>
      </c>
      <c r="Y18" s="20"/>
      <c r="Z18" s="20"/>
      <c r="AA18" s="23">
        <f t="shared" si="1"/>
        <v>13</v>
      </c>
      <c r="AB18" s="20" t="s">
        <v>119</v>
      </c>
      <c r="AC18" s="23">
        <v>2190</v>
      </c>
      <c r="AD18" s="20"/>
      <c r="AE18" s="20"/>
      <c r="AG18" s="50" t="s">
        <v>120</v>
      </c>
      <c r="AH18" s="45"/>
      <c r="AI18" s="18"/>
      <c r="AJ18" s="18"/>
      <c r="AK18" s="18"/>
      <c r="AL18" s="18"/>
      <c r="AM18" s="18"/>
      <c r="AN18" s="18"/>
      <c r="AO18" s="18"/>
      <c r="AP18" s="24"/>
      <c r="AQ18" s="24"/>
      <c r="AR18" s="24"/>
      <c r="AS18" s="18"/>
      <c r="AT18" s="18"/>
      <c r="AU18" s="24"/>
      <c r="AV18" s="24"/>
      <c r="AW18" s="24"/>
      <c r="AX18" s="83"/>
      <c r="AY18" s="85"/>
      <c r="AZ18" s="85"/>
      <c r="BA18" s="85"/>
      <c r="BB18" s="20"/>
      <c r="BC18" s="20"/>
      <c r="BD18" s="20"/>
      <c r="BE18" s="20"/>
      <c r="BF18" s="20"/>
      <c r="BG18" s="20"/>
    </row>
    <row r="19" spans="1:62" x14ac:dyDescent="0.25">
      <c r="A19" s="11"/>
      <c r="B19" s="11"/>
      <c r="C19" s="1" t="s">
        <v>121</v>
      </c>
      <c r="D19" s="11"/>
      <c r="E19" s="11"/>
      <c r="F19" s="51"/>
      <c r="G19" s="51"/>
      <c r="H19" s="46" t="s">
        <v>122</v>
      </c>
      <c r="I19" s="7"/>
      <c r="J19" s="7"/>
      <c r="K19" s="7"/>
      <c r="L19" s="8"/>
      <c r="M19" s="8"/>
      <c r="N19" s="8"/>
      <c r="O19" s="8"/>
      <c r="P19" s="8"/>
      <c r="Q19" s="8"/>
      <c r="R19" s="8"/>
      <c r="S19" s="8"/>
      <c r="T19" s="8"/>
      <c r="V19" s="23">
        <f>(V18+1)</f>
        <v>13</v>
      </c>
      <c r="W19" s="20" t="s">
        <v>123</v>
      </c>
      <c r="X19" s="23">
        <v>1550</v>
      </c>
      <c r="Y19" s="20"/>
      <c r="Z19" s="20"/>
      <c r="AA19" s="27">
        <v>14</v>
      </c>
      <c r="AB19" s="27" t="s">
        <v>124</v>
      </c>
      <c r="AC19" s="27">
        <v>2199</v>
      </c>
      <c r="AD19" s="41"/>
      <c r="AE19" s="41"/>
      <c r="AG19" s="50" t="s">
        <v>125</v>
      </c>
      <c r="AH19" s="45"/>
      <c r="AI19" s="35"/>
      <c r="AJ19" s="35"/>
      <c r="AK19" s="35"/>
      <c r="AL19" s="35"/>
      <c r="AM19" s="35"/>
      <c r="AN19" s="18"/>
      <c r="AO19" s="18"/>
      <c r="AP19" s="24"/>
      <c r="AQ19" s="24"/>
      <c r="AR19" s="24"/>
      <c r="AS19" s="18"/>
      <c r="AT19" s="18"/>
      <c r="AU19" s="24"/>
      <c r="AV19" s="24"/>
      <c r="AW19" s="24"/>
      <c r="AX19" s="89"/>
      <c r="AY19" s="90"/>
      <c r="AZ19" s="90"/>
      <c r="BA19" s="90"/>
      <c r="BB19" s="20"/>
      <c r="BC19" s="20"/>
      <c r="BD19" s="20"/>
      <c r="BE19" s="20"/>
      <c r="BF19" s="20"/>
      <c r="BG19" s="20"/>
      <c r="BH19" s="8"/>
      <c r="BI19" s="8"/>
      <c r="BJ19" s="8"/>
    </row>
    <row r="20" spans="1:62" x14ac:dyDescent="0.25">
      <c r="A20" s="1"/>
      <c r="B20" s="1"/>
      <c r="C20" s="1" t="s">
        <v>126</v>
      </c>
      <c r="D20" s="1"/>
      <c r="E20" s="1"/>
      <c r="F20" s="5"/>
      <c r="G20" s="5"/>
      <c r="H20" s="46" t="s">
        <v>127</v>
      </c>
      <c r="I20" s="7"/>
      <c r="J20" s="7"/>
      <c r="K20" s="7"/>
      <c r="L20" s="3" t="s">
        <v>128</v>
      </c>
      <c r="V20" s="27">
        <f>(V19+1)</f>
        <v>14</v>
      </c>
      <c r="W20" s="27" t="s">
        <v>129</v>
      </c>
      <c r="X20" s="27">
        <v>1599</v>
      </c>
      <c r="Y20" s="41"/>
      <c r="Z20" s="41"/>
      <c r="AA20" s="20"/>
      <c r="AB20" s="22" t="s">
        <v>130</v>
      </c>
      <c r="AC20" s="23"/>
      <c r="AD20" s="20"/>
      <c r="AE20" s="20"/>
      <c r="AG20" s="50" t="s">
        <v>131</v>
      </c>
      <c r="AH20" s="45"/>
      <c r="AI20" s="18"/>
      <c r="AJ20" s="18"/>
      <c r="AK20" s="18"/>
      <c r="AL20" s="18"/>
      <c r="AM20" s="18"/>
      <c r="AN20" s="18"/>
      <c r="AO20" s="18"/>
      <c r="AP20" s="24"/>
      <c r="AQ20" s="24"/>
      <c r="AR20" s="24"/>
      <c r="AS20" s="18"/>
      <c r="AT20" s="18"/>
      <c r="AU20" s="24"/>
      <c r="AV20" s="24"/>
      <c r="AW20" s="24"/>
      <c r="AX20" s="79" t="s">
        <v>132</v>
      </c>
      <c r="AY20" s="91"/>
      <c r="AZ20" s="91"/>
      <c r="BA20" s="91"/>
      <c r="BB20" s="20"/>
      <c r="BC20" s="20"/>
      <c r="BD20" s="20"/>
      <c r="BE20" s="20"/>
      <c r="BF20" s="20"/>
      <c r="BG20" s="20"/>
      <c r="BH20" s="3" t="s">
        <v>133</v>
      </c>
    </row>
    <row r="21" spans="1:62" x14ac:dyDescent="0.25">
      <c r="A21" s="14"/>
      <c r="B21" s="14"/>
      <c r="C21" s="1" t="s">
        <v>134</v>
      </c>
      <c r="D21" s="1"/>
      <c r="E21" s="1"/>
      <c r="F21" s="14"/>
      <c r="G21" s="14"/>
      <c r="H21" s="46" t="s">
        <v>238</v>
      </c>
      <c r="I21" s="7"/>
      <c r="J21" s="7"/>
      <c r="K21" s="7"/>
      <c r="L21" s="3" t="s">
        <v>135</v>
      </c>
      <c r="V21" s="23" t="s">
        <v>33</v>
      </c>
      <c r="W21" s="22" t="s">
        <v>136</v>
      </c>
      <c r="X21" s="23"/>
      <c r="Y21" s="20"/>
      <c r="Z21" s="20"/>
      <c r="AA21" s="23">
        <v>15</v>
      </c>
      <c r="AB21" s="20" t="s">
        <v>137</v>
      </c>
      <c r="AC21" s="23">
        <v>2210</v>
      </c>
      <c r="AD21" s="20"/>
      <c r="AE21" s="20"/>
      <c r="AG21" s="50" t="s">
        <v>138</v>
      </c>
      <c r="AH21" s="45"/>
      <c r="AI21" s="18"/>
      <c r="AJ21" s="18"/>
      <c r="AK21" s="18"/>
      <c r="AL21" s="18"/>
      <c r="AM21" s="18"/>
      <c r="AN21" s="18"/>
      <c r="AO21" s="18"/>
      <c r="AP21" s="24"/>
      <c r="AQ21" s="24"/>
      <c r="AR21" s="24"/>
      <c r="AS21" s="18"/>
      <c r="AT21" s="18"/>
      <c r="AU21" s="24"/>
      <c r="AV21" s="24"/>
      <c r="AW21" s="24"/>
      <c r="AX21" s="84" t="s">
        <v>37</v>
      </c>
      <c r="AY21" s="85"/>
      <c r="AZ21" s="85"/>
      <c r="BA21" s="85"/>
      <c r="BB21" s="20"/>
      <c r="BC21" s="20"/>
      <c r="BD21" s="20"/>
      <c r="BE21" s="20"/>
      <c r="BF21" s="20"/>
      <c r="BG21" s="20"/>
    </row>
    <row r="22" spans="1:62" x14ac:dyDescent="0.25">
      <c r="A22" s="1"/>
      <c r="B22" s="1"/>
      <c r="C22" s="1"/>
      <c r="D22" s="1"/>
      <c r="E22" s="1"/>
      <c r="F22" s="14"/>
      <c r="G22" s="1"/>
      <c r="H22" s="46"/>
      <c r="I22" s="7"/>
      <c r="J22" s="7"/>
      <c r="K22" s="7"/>
      <c r="L22" s="3" t="s">
        <v>139</v>
      </c>
      <c r="V22" s="23">
        <v>15</v>
      </c>
      <c r="W22" s="20" t="s">
        <v>140</v>
      </c>
      <c r="X22" s="23">
        <v>1609</v>
      </c>
      <c r="Y22" s="20"/>
      <c r="Z22" s="20"/>
      <c r="AA22" s="23">
        <f>(AA21+1)</f>
        <v>16</v>
      </c>
      <c r="AB22" s="20" t="s">
        <v>141</v>
      </c>
      <c r="AC22" s="23">
        <v>2240</v>
      </c>
      <c r="AD22" s="20"/>
      <c r="AE22" s="20"/>
      <c r="AG22" s="50" t="s">
        <v>142</v>
      </c>
      <c r="AH22" s="45"/>
      <c r="AI22" s="18"/>
      <c r="AJ22" s="18"/>
      <c r="AK22" s="18"/>
      <c r="AL22" s="18"/>
      <c r="AM22" s="18"/>
      <c r="AN22" s="18"/>
      <c r="AO22" s="18"/>
      <c r="AP22" s="24"/>
      <c r="AQ22" s="24"/>
      <c r="AR22" s="24"/>
      <c r="AS22" s="18"/>
      <c r="AT22" s="18"/>
      <c r="AU22" s="24"/>
      <c r="AV22" s="24"/>
      <c r="AW22" s="24"/>
      <c r="AX22" s="83" t="s">
        <v>53</v>
      </c>
      <c r="AY22" s="85"/>
      <c r="AZ22" s="85"/>
      <c r="BA22" s="85"/>
      <c r="BB22" s="20"/>
      <c r="BC22" s="20"/>
      <c r="BD22" s="20"/>
      <c r="BE22" s="20"/>
      <c r="BF22" s="20"/>
      <c r="BG22" s="20"/>
    </row>
    <row r="23" spans="1:62" x14ac:dyDescent="0.25">
      <c r="A23" s="1"/>
      <c r="B23" s="1"/>
      <c r="C23" s="1" t="s">
        <v>143</v>
      </c>
      <c r="D23" s="1"/>
      <c r="E23" s="1"/>
      <c r="F23" s="14">
        <f>D6-1</f>
        <v>2023</v>
      </c>
      <c r="G23" s="5"/>
      <c r="H23" s="52" t="s">
        <v>144</v>
      </c>
      <c r="I23" s="7"/>
      <c r="J23" s="7"/>
      <c r="K23" s="7"/>
      <c r="V23" s="23">
        <f t="shared" ref="V23:V32" si="2">(V22+1)</f>
        <v>16</v>
      </c>
      <c r="W23" s="20" t="s">
        <v>145</v>
      </c>
      <c r="X23" s="23">
        <v>1649</v>
      </c>
      <c r="Y23" s="20"/>
      <c r="Z23" s="20"/>
      <c r="AA23" s="23">
        <f>(AA22+1)</f>
        <v>17</v>
      </c>
      <c r="AB23" s="20" t="s">
        <v>146</v>
      </c>
      <c r="AC23" s="23">
        <v>2250</v>
      </c>
      <c r="AD23" s="20"/>
      <c r="AE23" s="20"/>
      <c r="AG23" s="50" t="s">
        <v>147</v>
      </c>
      <c r="AH23" s="45"/>
      <c r="AI23" s="18"/>
      <c r="AJ23" s="18"/>
      <c r="AK23" s="18"/>
      <c r="AL23" s="18"/>
      <c r="AM23" s="18"/>
      <c r="AN23" s="18"/>
      <c r="AO23" s="18"/>
      <c r="AP23" s="24"/>
      <c r="AQ23" s="24"/>
      <c r="AR23" s="24"/>
      <c r="AS23" s="18"/>
      <c r="AT23" s="18"/>
      <c r="AU23" s="24"/>
      <c r="AV23" s="24"/>
      <c r="AW23" s="24"/>
      <c r="AX23" s="83" t="s">
        <v>60</v>
      </c>
      <c r="AY23" s="85"/>
      <c r="AZ23" s="85"/>
      <c r="BA23" s="85"/>
      <c r="BB23" s="20"/>
      <c r="BC23" s="20"/>
      <c r="BD23" s="20"/>
      <c r="BE23" s="20"/>
      <c r="BF23" s="20"/>
      <c r="BG23" s="20"/>
    </row>
    <row r="24" spans="1:62" x14ac:dyDescent="0.25">
      <c r="A24" s="1"/>
      <c r="B24" s="1"/>
      <c r="C24" s="1"/>
      <c r="D24" s="1"/>
      <c r="E24" s="1"/>
      <c r="F24" s="1"/>
      <c r="G24" s="1"/>
      <c r="H24" s="53" t="s">
        <v>148</v>
      </c>
      <c r="I24" s="7"/>
      <c r="J24" s="7"/>
      <c r="K24" s="7"/>
      <c r="V24" s="23">
        <f t="shared" si="2"/>
        <v>17</v>
      </c>
      <c r="W24" s="20" t="s">
        <v>149</v>
      </c>
      <c r="X24" s="23">
        <v>1668</v>
      </c>
      <c r="Y24" s="20"/>
      <c r="Z24" s="20"/>
      <c r="AA24" s="23">
        <f>(AA23+1)</f>
        <v>18</v>
      </c>
      <c r="AB24" s="20" t="s">
        <v>150</v>
      </c>
      <c r="AC24" s="23">
        <v>2280</v>
      </c>
      <c r="AD24" s="20"/>
      <c r="AE24" s="20"/>
      <c r="AG24" s="50" t="s">
        <v>151</v>
      </c>
      <c r="AH24" s="45"/>
      <c r="AI24" s="18"/>
      <c r="AJ24" s="18"/>
      <c r="AK24" s="18"/>
      <c r="AL24" s="18"/>
      <c r="AM24" s="18"/>
      <c r="AN24" s="18"/>
      <c r="AO24" s="18"/>
      <c r="AP24" s="24"/>
      <c r="AQ24" s="24"/>
      <c r="AR24" s="24"/>
      <c r="AS24" s="18"/>
      <c r="AT24" s="18"/>
      <c r="AU24" s="24"/>
      <c r="AV24" s="24"/>
      <c r="AW24" s="24"/>
      <c r="AX24" s="83" t="s">
        <v>67</v>
      </c>
      <c r="AY24" s="85"/>
      <c r="AZ24" s="85"/>
      <c r="BA24" s="85"/>
      <c r="BB24" s="20"/>
      <c r="BC24" s="20"/>
      <c r="BD24" s="20"/>
      <c r="BE24" s="20"/>
      <c r="BF24" s="20"/>
      <c r="BG24" s="20"/>
    </row>
    <row r="25" spans="1:62" x14ac:dyDescent="0.25">
      <c r="A25" s="14" t="s">
        <v>152</v>
      </c>
      <c r="B25" s="14"/>
      <c r="C25" s="14"/>
      <c r="D25" s="14"/>
      <c r="E25" s="14"/>
      <c r="F25" s="14"/>
      <c r="G25" s="14"/>
      <c r="H25" s="54" t="s">
        <v>223</v>
      </c>
      <c r="I25" s="7"/>
      <c r="J25" s="7"/>
      <c r="K25" s="7"/>
      <c r="V25" s="23">
        <f t="shared" si="2"/>
        <v>18</v>
      </c>
      <c r="W25" s="20" t="s">
        <v>153</v>
      </c>
      <c r="X25" s="23">
        <v>1675</v>
      </c>
      <c r="Y25" s="55"/>
      <c r="Z25" s="55"/>
      <c r="AA25" s="23">
        <f>(AA24+1)</f>
        <v>19</v>
      </c>
      <c r="AB25" s="20" t="s">
        <v>154</v>
      </c>
      <c r="AC25" s="23">
        <v>2290</v>
      </c>
      <c r="AD25" s="20"/>
      <c r="AE25" s="20"/>
      <c r="AG25" s="56" t="s">
        <v>155</v>
      </c>
      <c r="AH25" s="57"/>
      <c r="AI25" s="58"/>
      <c r="AJ25" s="58"/>
      <c r="AK25" s="58"/>
      <c r="AL25" s="58"/>
      <c r="AM25" s="58"/>
      <c r="AN25" s="18"/>
      <c r="AO25" s="18"/>
      <c r="AP25" s="24"/>
      <c r="AQ25" s="24"/>
      <c r="AR25" s="24"/>
      <c r="AS25" s="18"/>
      <c r="AT25" s="18"/>
      <c r="AU25" s="24"/>
      <c r="AV25" s="24"/>
      <c r="AW25" s="24"/>
      <c r="AX25" s="86" t="s">
        <v>42</v>
      </c>
      <c r="AY25" s="87"/>
      <c r="AZ25" s="87"/>
      <c r="BA25" s="87"/>
      <c r="BB25" s="20"/>
      <c r="BC25" s="20"/>
      <c r="BD25" s="20"/>
      <c r="BE25" s="20"/>
      <c r="BF25" s="20"/>
      <c r="BG25" s="20"/>
    </row>
    <row r="26" spans="1:62" x14ac:dyDescent="0.25">
      <c r="A26" s="14" t="s">
        <v>156</v>
      </c>
      <c r="B26" s="14"/>
      <c r="C26" s="14"/>
      <c r="D26" s="14"/>
      <c r="E26" s="14"/>
      <c r="F26" s="14"/>
      <c r="G26" s="14"/>
      <c r="H26" s="54" t="s">
        <v>224</v>
      </c>
      <c r="I26" s="7"/>
      <c r="J26" s="7"/>
      <c r="K26" s="7"/>
      <c r="V26" s="23">
        <f t="shared" si="2"/>
        <v>19</v>
      </c>
      <c r="W26" s="20" t="s">
        <v>157</v>
      </c>
      <c r="X26" s="23">
        <v>1679</v>
      </c>
      <c r="Y26" s="20"/>
      <c r="Z26" s="20"/>
      <c r="AA26" s="27">
        <f>(AA25+1)</f>
        <v>20</v>
      </c>
      <c r="AB26" s="27" t="s">
        <v>158</v>
      </c>
      <c r="AC26" s="27">
        <v>2299</v>
      </c>
      <c r="AD26" s="55"/>
      <c r="AE26" s="55"/>
      <c r="AG26" s="59" t="s">
        <v>159</v>
      </c>
      <c r="AH26" s="60"/>
      <c r="AI26" s="61"/>
      <c r="AJ26" s="61"/>
      <c r="AK26" s="61"/>
      <c r="AL26" s="61"/>
      <c r="AM26" s="61"/>
      <c r="AN26" s="18"/>
      <c r="AO26" s="18"/>
      <c r="AP26" s="24"/>
      <c r="AQ26" s="24"/>
      <c r="AR26" s="24"/>
      <c r="AS26" s="18"/>
      <c r="AT26" s="18"/>
      <c r="AU26" s="24"/>
      <c r="AV26" s="24"/>
      <c r="AW26" s="24"/>
      <c r="AX26" s="83"/>
      <c r="AY26" s="85"/>
      <c r="AZ26" s="85"/>
      <c r="BA26" s="85"/>
      <c r="BB26" s="20"/>
      <c r="BC26" s="20"/>
      <c r="BD26" s="20"/>
      <c r="BE26" s="20"/>
      <c r="BF26" s="20"/>
      <c r="BG26" s="20"/>
    </row>
    <row r="27" spans="1:62" x14ac:dyDescent="0.25">
      <c r="A27" s="14" t="s">
        <v>160</v>
      </c>
      <c r="B27" s="62"/>
      <c r="C27" s="62"/>
      <c r="D27" s="62"/>
      <c r="E27" s="62"/>
      <c r="F27" s="62"/>
      <c r="G27" s="62"/>
      <c r="H27" s="54" t="s">
        <v>167</v>
      </c>
      <c r="I27" s="7"/>
      <c r="J27" s="7"/>
      <c r="K27" s="7"/>
      <c r="V27" s="23">
        <f t="shared" si="2"/>
        <v>20</v>
      </c>
      <c r="W27" s="20" t="s">
        <v>161</v>
      </c>
      <c r="X27" s="23">
        <v>1685</v>
      </c>
      <c r="Y27" s="20"/>
      <c r="Z27" s="20"/>
      <c r="AA27" s="23" t="s">
        <v>33</v>
      </c>
      <c r="AB27" s="22" t="s">
        <v>162</v>
      </c>
      <c r="AC27" s="23"/>
      <c r="AD27" s="20"/>
      <c r="AE27" s="20"/>
      <c r="AG27" s="44" t="s">
        <v>163</v>
      </c>
      <c r="AH27" s="45"/>
      <c r="AI27" s="18"/>
      <c r="AJ27" s="18"/>
      <c r="AK27" s="18"/>
      <c r="AL27" s="18"/>
      <c r="AM27" s="18"/>
      <c r="AN27" s="18"/>
      <c r="AO27" s="18"/>
      <c r="AP27" s="24"/>
      <c r="AQ27" s="24"/>
      <c r="AR27" s="24"/>
      <c r="AS27" s="18"/>
      <c r="AT27" s="18"/>
      <c r="AU27" s="24"/>
      <c r="AV27" s="24"/>
      <c r="AW27" s="24"/>
      <c r="AX27" s="88" t="s">
        <v>88</v>
      </c>
      <c r="AY27" s="87"/>
      <c r="AZ27" s="87"/>
      <c r="BA27" s="87"/>
      <c r="BB27" s="20"/>
      <c r="BC27" s="20"/>
      <c r="BD27" s="20"/>
      <c r="BE27" s="20"/>
      <c r="BF27" s="20"/>
      <c r="BG27" s="20"/>
    </row>
    <row r="28" spans="1:62" x14ac:dyDescent="0.25">
      <c r="A28" s="14"/>
      <c r="B28" s="14"/>
      <c r="C28" s="14"/>
      <c r="D28" s="14"/>
      <c r="E28" s="14"/>
      <c r="F28" s="14"/>
      <c r="G28" s="14"/>
      <c r="H28" s="54" t="s">
        <v>170</v>
      </c>
      <c r="I28" s="7"/>
      <c r="J28" s="7"/>
      <c r="K28" s="7"/>
      <c r="V28" s="23">
        <f t="shared" si="2"/>
        <v>21</v>
      </c>
      <c r="W28" s="20" t="s">
        <v>164</v>
      </c>
      <c r="X28" s="23">
        <v>1689</v>
      </c>
      <c r="Y28" s="20"/>
      <c r="Z28" s="20"/>
      <c r="AA28" s="23">
        <v>21</v>
      </c>
      <c r="AB28" s="20" t="s">
        <v>165</v>
      </c>
      <c r="AC28" s="23">
        <v>2340</v>
      </c>
      <c r="AD28" s="20"/>
      <c r="AE28" s="20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83"/>
      <c r="AY28" s="85"/>
      <c r="AZ28" s="85"/>
      <c r="BA28" s="85"/>
      <c r="BB28" s="20"/>
      <c r="BC28" s="20"/>
      <c r="BD28" s="20"/>
      <c r="BE28" s="20"/>
      <c r="BF28" s="20"/>
      <c r="BG28" s="20"/>
    </row>
    <row r="29" spans="1:62" x14ac:dyDescent="0.25">
      <c r="A29" s="14" t="s">
        <v>166</v>
      </c>
      <c r="B29" s="62"/>
      <c r="C29" s="62"/>
      <c r="D29" s="62"/>
      <c r="E29" s="62"/>
      <c r="F29" s="62"/>
      <c r="G29" s="62"/>
      <c r="H29" s="54" t="s">
        <v>174</v>
      </c>
      <c r="I29" s="7"/>
      <c r="J29" s="7"/>
      <c r="K29" s="7"/>
      <c r="V29" s="23">
        <f t="shared" si="2"/>
        <v>22</v>
      </c>
      <c r="W29" s="20" t="s">
        <v>168</v>
      </c>
      <c r="X29" s="23">
        <v>1695</v>
      </c>
      <c r="Y29" s="20"/>
      <c r="Z29" s="20"/>
      <c r="AA29" s="23">
        <f>(AA28+1)</f>
        <v>22</v>
      </c>
      <c r="AB29" s="20" t="s">
        <v>169</v>
      </c>
      <c r="AC29" s="23">
        <v>2345</v>
      </c>
      <c r="AD29" s="20"/>
      <c r="AE29" s="20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84" t="s">
        <v>98</v>
      </c>
      <c r="AY29" s="85"/>
      <c r="AZ29" s="85"/>
      <c r="BA29" s="85"/>
      <c r="BB29" s="20"/>
      <c r="BC29" s="20"/>
      <c r="BD29" s="20"/>
      <c r="BE29" s="20"/>
      <c r="BF29" s="20"/>
      <c r="BG29" s="20"/>
    </row>
    <row r="30" spans="1:62" x14ac:dyDescent="0.25">
      <c r="A30" s="14"/>
      <c r="B30" s="14"/>
      <c r="C30" s="14"/>
      <c r="D30" s="14"/>
      <c r="E30" s="14"/>
      <c r="F30" s="14"/>
      <c r="G30" s="14"/>
      <c r="H30" s="63" t="s">
        <v>177</v>
      </c>
      <c r="I30" s="7"/>
      <c r="J30" s="7"/>
      <c r="K30" s="7"/>
      <c r="V30" s="23">
        <f t="shared" si="2"/>
        <v>23</v>
      </c>
      <c r="W30" s="20" t="s">
        <v>171</v>
      </c>
      <c r="X30" s="23">
        <v>1696</v>
      </c>
      <c r="Y30" s="20"/>
      <c r="Z30" s="20"/>
      <c r="AA30" s="23">
        <f>(AA29+1)</f>
        <v>23</v>
      </c>
      <c r="AB30" s="20" t="s">
        <v>172</v>
      </c>
      <c r="AC30" s="23">
        <v>2390</v>
      </c>
      <c r="AD30" s="20"/>
      <c r="AE30" s="20"/>
      <c r="AG30" s="8"/>
      <c r="AH30" s="8"/>
      <c r="AI30" s="8"/>
      <c r="AJ30" s="8"/>
      <c r="AK30" s="8"/>
      <c r="AL30" s="8"/>
      <c r="AM30" s="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83" t="s">
        <v>53</v>
      </c>
      <c r="AY30" s="85"/>
      <c r="AZ30" s="85"/>
      <c r="BA30" s="85"/>
      <c r="BF30" s="28" t="s">
        <v>42</v>
      </c>
      <c r="BG30" s="64">
        <v>1</v>
      </c>
    </row>
    <row r="31" spans="1:62" x14ac:dyDescent="0.25">
      <c r="A31" s="14" t="s">
        <v>173</v>
      </c>
      <c r="B31" s="62"/>
      <c r="C31" s="62"/>
      <c r="D31" s="62"/>
      <c r="E31" s="62"/>
      <c r="F31" s="62"/>
      <c r="G31" s="62"/>
      <c r="H31" s="65"/>
      <c r="I31" s="7"/>
      <c r="J31" s="7"/>
      <c r="K31" s="7"/>
      <c r="V31" s="27">
        <f t="shared" si="2"/>
        <v>24</v>
      </c>
      <c r="W31" s="27" t="s">
        <v>175</v>
      </c>
      <c r="X31" s="27">
        <v>1699</v>
      </c>
      <c r="Y31" s="41"/>
      <c r="Z31" s="41"/>
      <c r="AA31" s="27">
        <f>(AA30+1)</f>
        <v>24</v>
      </c>
      <c r="AB31" s="27" t="s">
        <v>176</v>
      </c>
      <c r="AC31" s="27">
        <v>2399</v>
      </c>
      <c r="AD31" s="55"/>
      <c r="AE31" s="55"/>
      <c r="AG31" s="8"/>
      <c r="AH31" s="8"/>
      <c r="AI31" s="8"/>
      <c r="AJ31" s="8"/>
      <c r="AK31" s="8"/>
      <c r="AL31" s="8"/>
      <c r="AM31" s="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83" t="s">
        <v>60</v>
      </c>
      <c r="AY31" s="85"/>
      <c r="AZ31" s="85"/>
      <c r="BA31" s="85"/>
    </row>
    <row r="32" spans="1:62" x14ac:dyDescent="0.25">
      <c r="A32" s="14"/>
      <c r="B32" s="62"/>
      <c r="C32" s="62"/>
      <c r="D32" s="62"/>
      <c r="E32" s="62"/>
      <c r="F32" s="62"/>
      <c r="G32" s="62"/>
      <c r="H32" s="65" t="s">
        <v>225</v>
      </c>
      <c r="I32" s="7"/>
      <c r="J32" s="7"/>
      <c r="K32" s="7"/>
      <c r="V32" s="23">
        <f t="shared" si="2"/>
        <v>25</v>
      </c>
      <c r="W32" s="22" t="s">
        <v>178</v>
      </c>
      <c r="X32" s="23">
        <v>1791</v>
      </c>
      <c r="Y32" s="20"/>
      <c r="Z32" s="20"/>
      <c r="AA32" s="23" t="s">
        <v>33</v>
      </c>
      <c r="AB32" s="22" t="s">
        <v>179</v>
      </c>
      <c r="AC32" s="23"/>
      <c r="AD32" s="20"/>
      <c r="AE32" s="20"/>
      <c r="AG32" s="66"/>
      <c r="AH32" s="11"/>
      <c r="AI32" s="11"/>
      <c r="AJ32" s="11"/>
      <c r="AK32" s="11"/>
      <c r="AL32" s="11"/>
      <c r="AM32" s="11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83" t="s">
        <v>67</v>
      </c>
      <c r="AY32" s="85"/>
      <c r="AZ32" s="85"/>
      <c r="BA32" s="85"/>
      <c r="BH32" s="3" t="s">
        <v>180</v>
      </c>
    </row>
    <row r="33" spans="1:60" x14ac:dyDescent="0.25">
      <c r="A33" s="14"/>
      <c r="B33" s="65"/>
      <c r="C33" s="65"/>
      <c r="D33" s="65"/>
      <c r="E33" s="65"/>
      <c r="F33" s="65"/>
      <c r="G33" s="65"/>
      <c r="H33" s="65" t="s">
        <v>187</v>
      </c>
      <c r="I33" s="7"/>
      <c r="J33" s="7"/>
      <c r="K33" s="7"/>
      <c r="V33" s="23">
        <v>26</v>
      </c>
      <c r="W33" s="20" t="s">
        <v>181</v>
      </c>
      <c r="X33" s="23">
        <v>1792</v>
      </c>
      <c r="Y33" s="20"/>
      <c r="Z33" s="20"/>
      <c r="AA33" s="20"/>
      <c r="AB33" s="20" t="s">
        <v>182</v>
      </c>
      <c r="AC33" s="23"/>
      <c r="AD33" s="20"/>
      <c r="AE33" s="20"/>
      <c r="AG33" s="67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86" t="s">
        <v>42</v>
      </c>
      <c r="AY33" s="87"/>
      <c r="AZ33" s="87"/>
      <c r="BA33" s="87"/>
      <c r="BH33" s="3" t="s">
        <v>183</v>
      </c>
    </row>
    <row r="34" spans="1:60" x14ac:dyDescent="0.25">
      <c r="A34" s="14" t="s">
        <v>184</v>
      </c>
      <c r="B34" s="62"/>
      <c r="C34" s="62"/>
      <c r="D34" s="62"/>
      <c r="E34" s="62"/>
      <c r="F34" s="62"/>
      <c r="G34" s="62"/>
      <c r="H34" s="65" t="s">
        <v>239</v>
      </c>
      <c r="I34" s="7"/>
      <c r="J34" s="7"/>
      <c r="K34" s="7"/>
      <c r="V34" s="23">
        <v>27</v>
      </c>
      <c r="W34" s="20" t="s">
        <v>185</v>
      </c>
      <c r="X34" s="23">
        <v>1799</v>
      </c>
      <c r="Y34" s="55"/>
      <c r="Z34" s="55"/>
      <c r="AA34" s="23">
        <v>25</v>
      </c>
      <c r="AB34" s="20" t="s">
        <v>186</v>
      </c>
      <c r="AC34" s="23">
        <v>2820</v>
      </c>
      <c r="AD34" s="20"/>
      <c r="AE34" s="20"/>
      <c r="AG34" s="6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83"/>
      <c r="AY34" s="83"/>
      <c r="AZ34" s="83"/>
      <c r="BA34" s="83"/>
    </row>
    <row r="35" spans="1:60" x14ac:dyDescent="0.25">
      <c r="A35" s="14"/>
      <c r="B35" s="65"/>
      <c r="C35" s="65"/>
      <c r="D35" s="65"/>
      <c r="E35" s="65"/>
      <c r="F35" s="65"/>
      <c r="G35" s="65"/>
      <c r="H35" s="65"/>
      <c r="V35" s="23"/>
      <c r="W35" s="22" t="s">
        <v>188</v>
      </c>
      <c r="X35" s="23"/>
      <c r="Y35" s="20"/>
      <c r="Z35" s="20"/>
      <c r="AA35" s="23">
        <f t="shared" ref="AA35:AA44" si="3">(AA34+1)</f>
        <v>26</v>
      </c>
      <c r="AB35" s="20" t="s">
        <v>189</v>
      </c>
      <c r="AC35" s="23">
        <v>2840</v>
      </c>
      <c r="AD35" s="20"/>
      <c r="AE35" s="20"/>
      <c r="AG35" s="6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89"/>
      <c r="AY35" s="89"/>
      <c r="AZ35" s="89"/>
      <c r="BA35" s="89"/>
    </row>
    <row r="36" spans="1:60" x14ac:dyDescent="0.25">
      <c r="A36" s="14" t="s">
        <v>190</v>
      </c>
      <c r="B36" s="62"/>
      <c r="C36" s="62"/>
      <c r="D36" s="4" t="s">
        <v>191</v>
      </c>
      <c r="E36" s="62"/>
      <c r="F36" s="62"/>
      <c r="G36" s="62"/>
      <c r="H36" s="65" t="s">
        <v>240</v>
      </c>
      <c r="V36" s="23">
        <v>28</v>
      </c>
      <c r="W36" s="20" t="s">
        <v>192</v>
      </c>
      <c r="X36" s="23">
        <v>1820</v>
      </c>
      <c r="Y36" s="20"/>
      <c r="Z36" s="20"/>
      <c r="AA36" s="23">
        <f t="shared" si="3"/>
        <v>27</v>
      </c>
      <c r="AB36" s="20" t="s">
        <v>193</v>
      </c>
      <c r="AC36" s="23">
        <v>2860</v>
      </c>
      <c r="AD36" s="20"/>
      <c r="AE36" s="20"/>
      <c r="AG36" s="6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83"/>
      <c r="AY36" s="83"/>
      <c r="AZ36" s="83"/>
      <c r="BA36" s="83"/>
    </row>
    <row r="37" spans="1:60" x14ac:dyDescent="0.25">
      <c r="A37" s="14"/>
      <c r="B37" s="65"/>
      <c r="C37" s="65"/>
      <c r="D37" s="65"/>
      <c r="E37" s="65"/>
      <c r="F37" s="65"/>
      <c r="G37" s="65"/>
      <c r="H37" s="65" t="s">
        <v>202</v>
      </c>
      <c r="V37" s="23">
        <v>29</v>
      </c>
      <c r="W37" s="20" t="s">
        <v>194</v>
      </c>
      <c r="X37" s="23">
        <v>1830</v>
      </c>
      <c r="Y37" s="20"/>
      <c r="Z37" s="20"/>
      <c r="AA37" s="23">
        <f t="shared" si="3"/>
        <v>28</v>
      </c>
      <c r="AB37" s="20" t="s">
        <v>195</v>
      </c>
      <c r="AC37" s="23">
        <v>2869</v>
      </c>
      <c r="AD37" s="20"/>
      <c r="AE37" s="20"/>
      <c r="AG37" s="6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92" t="s">
        <v>196</v>
      </c>
      <c r="AY37" s="93"/>
      <c r="AZ37" s="93"/>
      <c r="BA37" s="93"/>
    </row>
    <row r="38" spans="1:60" x14ac:dyDescent="0.25">
      <c r="A38" s="14"/>
      <c r="B38" s="65"/>
      <c r="C38" s="65"/>
      <c r="D38" s="65"/>
      <c r="E38" s="65"/>
      <c r="F38" s="65"/>
      <c r="G38" s="65"/>
      <c r="H38" s="1"/>
      <c r="I38" s="67" t="s">
        <v>197</v>
      </c>
      <c r="V38" s="23">
        <v>30</v>
      </c>
      <c r="W38" s="20" t="s">
        <v>198</v>
      </c>
      <c r="X38" s="23">
        <v>1890</v>
      </c>
      <c r="Y38" s="20"/>
      <c r="Z38" s="20"/>
      <c r="AA38" s="23">
        <f t="shared" si="3"/>
        <v>29</v>
      </c>
      <c r="AB38" s="20" t="s">
        <v>199</v>
      </c>
      <c r="AC38" s="23">
        <v>2890</v>
      </c>
      <c r="AD38" s="20"/>
      <c r="AE38" s="20"/>
      <c r="AG38" s="6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84" t="s">
        <v>37</v>
      </c>
      <c r="AY38" s="83"/>
      <c r="AZ38" s="83"/>
      <c r="BA38" s="83"/>
    </row>
    <row r="39" spans="1:60" x14ac:dyDescent="0.25">
      <c r="A39" s="14" t="s">
        <v>200</v>
      </c>
      <c r="B39" s="62"/>
      <c r="C39" s="62"/>
      <c r="D39" s="62"/>
      <c r="E39" s="14" t="s">
        <v>201</v>
      </c>
      <c r="F39" s="62"/>
      <c r="G39" s="62"/>
      <c r="H39" s="21" t="s">
        <v>207</v>
      </c>
      <c r="I39" s="6"/>
      <c r="J39" s="6"/>
      <c r="K39" s="6"/>
      <c r="V39" s="27">
        <v>31</v>
      </c>
      <c r="W39" s="27" t="s">
        <v>203</v>
      </c>
      <c r="X39" s="27">
        <v>1895</v>
      </c>
      <c r="Y39" s="55"/>
      <c r="Z39" s="55"/>
      <c r="AA39" s="23">
        <f t="shared" si="3"/>
        <v>30</v>
      </c>
      <c r="AB39" s="20" t="s">
        <v>204</v>
      </c>
      <c r="AC39" s="23">
        <v>2899</v>
      </c>
      <c r="AD39" s="20"/>
      <c r="AE39" s="20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83" t="s">
        <v>53</v>
      </c>
      <c r="AY39" s="94"/>
      <c r="AZ39" s="94"/>
      <c r="BA39" s="94"/>
    </row>
    <row r="40" spans="1:60" x14ac:dyDescent="0.25">
      <c r="A40" s="14"/>
      <c r="B40" s="14"/>
      <c r="C40" s="14"/>
      <c r="D40" s="14"/>
      <c r="E40" s="14"/>
      <c r="F40" s="14"/>
      <c r="G40" s="14"/>
      <c r="H40" s="1"/>
      <c r="I40" s="6"/>
      <c r="J40" s="6"/>
      <c r="K40" s="6"/>
      <c r="V40" s="27">
        <v>32</v>
      </c>
      <c r="W40" s="27" t="s">
        <v>205</v>
      </c>
      <c r="X40" s="27">
        <v>1899</v>
      </c>
      <c r="Y40" s="69"/>
      <c r="Z40" s="69"/>
      <c r="AA40" s="23">
        <f t="shared" si="3"/>
        <v>31</v>
      </c>
      <c r="AB40" s="20" t="s">
        <v>206</v>
      </c>
      <c r="AC40" s="23">
        <v>2900</v>
      </c>
      <c r="AD40" s="20"/>
      <c r="AE40" s="20"/>
      <c r="AG40" s="67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83" t="s">
        <v>60</v>
      </c>
      <c r="AY40" s="95"/>
      <c r="AZ40" s="95"/>
      <c r="BA40" s="95"/>
    </row>
    <row r="41" spans="1:60" x14ac:dyDescent="0.25">
      <c r="A41" s="1"/>
      <c r="B41" s="1"/>
      <c r="C41" s="1"/>
      <c r="D41" s="1"/>
      <c r="E41" s="1"/>
      <c r="F41" s="1"/>
      <c r="G41" s="1"/>
      <c r="H41" s="1"/>
      <c r="I41" s="6"/>
      <c r="J41" s="6"/>
      <c r="K41" s="6"/>
      <c r="AA41" s="23">
        <f t="shared" si="3"/>
        <v>32</v>
      </c>
      <c r="AB41" s="20" t="s">
        <v>208</v>
      </c>
      <c r="AC41" s="23">
        <v>2959</v>
      </c>
      <c r="AD41" s="20"/>
      <c r="AE41" s="20"/>
      <c r="AG41" s="6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83" t="s">
        <v>67</v>
      </c>
      <c r="AY41" s="94"/>
      <c r="AZ41" s="94"/>
      <c r="BA41" s="94"/>
    </row>
    <row r="42" spans="1:60" x14ac:dyDescent="0.25">
      <c r="A42" s="14" t="s">
        <v>209</v>
      </c>
      <c r="B42" s="70" t="s">
        <v>241</v>
      </c>
      <c r="C42" s="71"/>
      <c r="D42" s="71"/>
      <c r="E42" s="1"/>
      <c r="F42" s="1"/>
      <c r="G42" s="1"/>
      <c r="H42" s="1"/>
      <c r="I42" s="6"/>
      <c r="J42" s="6"/>
      <c r="K42" s="6"/>
      <c r="AA42" s="23">
        <f t="shared" si="3"/>
        <v>33</v>
      </c>
      <c r="AB42" s="20" t="s">
        <v>210</v>
      </c>
      <c r="AC42" s="23">
        <v>2990</v>
      </c>
      <c r="AD42" s="20"/>
      <c r="AE42" s="20"/>
      <c r="AG42" s="6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86" t="s">
        <v>211</v>
      </c>
      <c r="AY42" s="96"/>
      <c r="AZ42" s="96"/>
      <c r="BA42" s="96"/>
    </row>
    <row r="43" spans="1:60" x14ac:dyDescent="0.25">
      <c r="A43" s="1"/>
      <c r="B43" s="1"/>
      <c r="C43" s="1"/>
      <c r="D43" s="1"/>
      <c r="E43" s="1"/>
      <c r="F43" s="1"/>
      <c r="G43" s="1"/>
      <c r="H43" s="1"/>
      <c r="I43" s="6"/>
      <c r="J43" s="6"/>
      <c r="K43" s="6"/>
      <c r="V43" s="3" t="s">
        <v>212</v>
      </c>
      <c r="AA43" s="27">
        <f t="shared" si="3"/>
        <v>34</v>
      </c>
      <c r="AB43" s="27" t="s">
        <v>213</v>
      </c>
      <c r="AC43" s="27">
        <v>2995</v>
      </c>
      <c r="AD43" s="55"/>
      <c r="AE43" s="55"/>
      <c r="AG43" s="6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83"/>
      <c r="AY43" s="95"/>
      <c r="AZ43" s="95"/>
      <c r="BA43" s="95"/>
    </row>
    <row r="44" spans="1:60" x14ac:dyDescent="0.25">
      <c r="A44" s="1"/>
      <c r="B44" s="1"/>
      <c r="C44" s="1"/>
      <c r="D44" s="1"/>
      <c r="E44" s="1"/>
      <c r="F44" s="1"/>
      <c r="G44" s="1"/>
      <c r="H44" s="1"/>
      <c r="V44" s="3" t="s">
        <v>214</v>
      </c>
      <c r="AA44" s="27">
        <f t="shared" si="3"/>
        <v>35</v>
      </c>
      <c r="AB44" s="41" t="s">
        <v>215</v>
      </c>
      <c r="AC44" s="27">
        <v>2999</v>
      </c>
      <c r="AD44" s="55"/>
      <c r="AE44" s="55"/>
      <c r="AG44" s="6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88" t="s">
        <v>216</v>
      </c>
      <c r="AY44" s="96"/>
      <c r="AZ44" s="96"/>
      <c r="BA44" s="96"/>
    </row>
    <row r="45" spans="1:60" x14ac:dyDescent="0.25">
      <c r="A45" s="1"/>
      <c r="B45" s="1"/>
      <c r="C45" s="1"/>
      <c r="D45" s="1"/>
      <c r="E45" s="1"/>
      <c r="F45" s="1"/>
      <c r="G45" s="1"/>
      <c r="H45" s="1"/>
      <c r="AG45" s="6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97" t="s">
        <v>217</v>
      </c>
      <c r="AY45" s="95"/>
      <c r="AZ45" s="95"/>
      <c r="BA45" s="95"/>
    </row>
    <row r="46" spans="1:60" x14ac:dyDescent="0.25">
      <c r="A46" s="1"/>
      <c r="B46" s="1"/>
      <c r="C46" s="2"/>
      <c r="D46" s="72" t="s">
        <v>218</v>
      </c>
      <c r="E46" s="21">
        <f>D6</f>
        <v>2024</v>
      </c>
      <c r="F46" s="1"/>
      <c r="G46" s="1"/>
      <c r="H46" s="1"/>
      <c r="AG46" s="6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83"/>
      <c r="AY46" s="95"/>
      <c r="AZ46" s="95"/>
      <c r="BA46" s="95"/>
    </row>
    <row r="47" spans="1:60" x14ac:dyDescent="0.25">
      <c r="A47" s="1"/>
      <c r="B47" s="1"/>
      <c r="C47" s="1"/>
      <c r="D47" s="1"/>
      <c r="E47" s="1"/>
      <c r="F47" s="1"/>
      <c r="G47" s="1"/>
      <c r="H47" s="1"/>
      <c r="AG47" s="6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84" t="s">
        <v>98</v>
      </c>
      <c r="AY47" s="95"/>
      <c r="AZ47" s="95"/>
      <c r="BA47" s="95"/>
      <c r="BH47" s="3" t="s">
        <v>219</v>
      </c>
    </row>
    <row r="48" spans="1:60" x14ac:dyDescent="0.25">
      <c r="A48" s="1"/>
      <c r="B48" s="1"/>
      <c r="C48" s="1"/>
      <c r="D48" s="1"/>
      <c r="E48" s="1"/>
      <c r="F48" s="1"/>
      <c r="G48" s="1"/>
      <c r="H48" s="1"/>
      <c r="AG48" s="6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83" t="s">
        <v>53</v>
      </c>
      <c r="AY48" s="94"/>
      <c r="AZ48" s="94"/>
      <c r="BA48" s="94"/>
    </row>
    <row r="49" spans="8:53" x14ac:dyDescent="0.25">
      <c r="H49" s="1"/>
      <c r="AG49" s="6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83" t="s">
        <v>60</v>
      </c>
      <c r="AY49" s="94"/>
      <c r="AZ49" s="94"/>
      <c r="BA49" s="94"/>
    </row>
    <row r="50" spans="8:53" x14ac:dyDescent="0.25">
      <c r="H50" s="1"/>
      <c r="AG50" s="6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83" t="s">
        <v>67</v>
      </c>
      <c r="AY50" s="94"/>
      <c r="AZ50" s="94"/>
      <c r="BA50" s="94"/>
    </row>
    <row r="51" spans="8:53" x14ac:dyDescent="0.25">
      <c r="H51" s="1"/>
      <c r="AG51" s="68"/>
      <c r="AN51" s="73"/>
      <c r="AO51" s="74" t="s">
        <v>42</v>
      </c>
      <c r="AP51" s="73"/>
      <c r="AQ51" s="73"/>
      <c r="AR51" s="73"/>
      <c r="AS51" s="73"/>
      <c r="AT51" s="74" t="s">
        <v>42</v>
      </c>
      <c r="AU51" s="73"/>
      <c r="AV51" s="73"/>
      <c r="AW51" s="73"/>
      <c r="AX51" s="86" t="s">
        <v>220</v>
      </c>
      <c r="AY51" s="96"/>
      <c r="AZ51" s="96"/>
      <c r="BA51" s="96"/>
    </row>
    <row r="52" spans="8:53" x14ac:dyDescent="0.25">
      <c r="AG52" s="68"/>
      <c r="AX52" s="83"/>
      <c r="AY52" s="83"/>
      <c r="AZ52" s="83"/>
      <c r="BA52" s="83"/>
    </row>
    <row r="53" spans="8:53" x14ac:dyDescent="0.25">
      <c r="AX53" s="88" t="s">
        <v>221</v>
      </c>
      <c r="AY53" s="96"/>
      <c r="AZ53" s="96"/>
      <c r="BA53" s="98"/>
    </row>
    <row r="54" spans="8:53" x14ac:dyDescent="0.25">
      <c r="AX54" s="88" t="s">
        <v>222</v>
      </c>
      <c r="AY54" s="96"/>
      <c r="AZ54" s="96"/>
      <c r="BA54" s="98"/>
    </row>
    <row r="56" spans="8:53" x14ac:dyDescent="0.25">
      <c r="AY56" s="99"/>
    </row>
  </sheetData>
  <pageMargins left="0.65" right="0.55000000000000004" top="0.3" bottom="0.3" header="0.25" footer="0.15"/>
  <pageSetup pageOrder="overThenDown" orientation="portrait" r:id="rId1"/>
  <headerFooter alignWithMargins="0">
    <oddHeader>&amp;A</oddHeader>
    <oddFooter>Page &amp;P</oddFooter>
  </headerFooter>
  <colBreaks count="8" manualBreakCount="8">
    <brk id="7" max="1048575" man="1"/>
    <brk id="8" max="1048575" man="1"/>
    <brk id="11" max="1048575" man="1"/>
    <brk id="21" max="1048575" man="1"/>
    <brk id="26" max="1048575" man="1"/>
    <brk id="44" max="1048575" man="1"/>
    <brk id="49" max="1048575" man="1"/>
    <brk id="5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2788750347D4A9201FBAC09B61FEB" ma:contentTypeVersion="10" ma:contentTypeDescription="Create a new document." ma:contentTypeScope="" ma:versionID="0b0d67e20c436c55adcbf7e2c15691ea">
  <xsd:schema xmlns:xsd="http://www.w3.org/2001/XMLSchema" xmlns:xs="http://www.w3.org/2001/XMLSchema" xmlns:p="http://schemas.microsoft.com/office/2006/metadata/properties" xmlns:ns1="http://schemas.microsoft.com/sharepoint/v3" xmlns:ns3="eea43e12-3118-4d9a-99b6-30502a90638b" targetNamespace="http://schemas.microsoft.com/office/2006/metadata/properties" ma:root="true" ma:fieldsID="876108d734af99580009cd52bbc7ab5d" ns1:_="" ns3:_="">
    <xsd:import namespace="http://schemas.microsoft.com/sharepoint/v3"/>
    <xsd:import namespace="eea43e12-3118-4d9a-99b6-30502a90638b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43e12-3118-4d9a-99b6-30502a9063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BCAE67-3B93-43A3-A44D-8458900907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CA9063-AF64-4654-8744-0C47694ED66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F053885-F8DD-4784-94D4-B70372B94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ea43e12-3118-4d9a-99b6-30502a9063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</dc:creator>
  <cp:lastModifiedBy>Bailey, Todd</cp:lastModifiedBy>
  <cp:lastPrinted>2019-01-07T15:28:08Z</cp:lastPrinted>
  <dcterms:created xsi:type="dcterms:W3CDTF">2001-02-07T16:04:30Z</dcterms:created>
  <dcterms:modified xsi:type="dcterms:W3CDTF">2023-12-28T16:43:09Z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0x0101005882788750347D4A9201FBAC09B61FEB</vt:lpwstr>
  </property>
</Properties>
</file>